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asterhsiao\Books\978-986-7283-71-9\chapter1\"/>
    </mc:Choice>
  </mc:AlternateContent>
  <bookViews>
    <workbookView xWindow="0" yWindow="0" windowWidth="28800" windowHeight="12390"/>
  </bookViews>
  <sheets>
    <sheet name="實作練習(P45)" sheetId="1" r:id="rId1"/>
  </sheets>
  <externalReferences>
    <externalReference r:id="rId2"/>
  </externalReferences>
  <definedNames>
    <definedName name="AAA">"F2:F6"</definedName>
    <definedName name="年利率">[1]工作表3!$B$1</definedName>
    <definedName name="利息">[1]工作表3!$B$5</definedName>
    <definedName name="期初金額">[1]工作表3!$A$5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E7" i="1"/>
  <c r="D7" i="1"/>
  <c r="C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<sst xmlns="http://schemas.openxmlformats.org/spreadsheetml/2006/main" count="13" uniqueCount="13">
  <si>
    <t>公司代號</t>
  </si>
  <si>
    <t>公司簡稱</t>
  </si>
  <si>
    <t>負債比(%)</t>
  </si>
  <si>
    <t>資產報酬率(%)</t>
  </si>
  <si>
    <t>權益報酬率(%)</t>
  </si>
  <si>
    <t>股價(2015/5/20)</t>
  </si>
  <si>
    <t>權益資產比</t>
    <phoneticPr fontId="3" type="noConversion"/>
  </si>
  <si>
    <t>大統益</t>
  </si>
  <si>
    <t>大成長城</t>
  </si>
  <si>
    <t>福壽實業</t>
  </si>
  <si>
    <t>泰山企業</t>
  </si>
  <si>
    <t>福懋油</t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</si>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</sst>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4" x14ac:knownFonts="1">
    <font>
      <sz val="12"/>
      <color theme="1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1" fillId="0" borderId="0" xfId="0" applyFont="1">
      <alignment vertical="center"/>
    </xf>
  </cellXfs>
  <cellStyles count="1">
    <cellStyle name="一般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6" formatCode="0.00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masterhsiao.com.tw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229912</xdr:colOff>
      <xdr:row>0</xdr:row>
      <xdr:rowOff>45983</xdr:rowOff>
    </xdr:from>
    <xdr:ext cx="2053827" cy="684609"/>
    <xdr:pic>
      <xdr:nvPicPr>
        <xdr:cNvPr id="2" name="圖片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4309" y="45983"/>
          <a:ext cx="2053827" cy="68460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anley\Google%20&#38642;&#31471;&#30828;&#30879;\Smart&#26234;&#23500;\&#36889;&#27171;&#31639;%20&#35299;&#31572;&#19968;&#29983;&#36001;&#21209;&#21839;&#38988;\&#33609;&#31295;\Excel&#35430;&#31639;&#34920;\&#21517;&#31281;&#33287;&#34920;&#266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作表3"/>
      <sheetName val="工作表2"/>
      <sheetName val="工作表1"/>
    </sheetNames>
    <sheetDataSet>
      <sheetData sheetId="0">
        <row r="1">
          <cell r="B1">
            <v>0.02</v>
          </cell>
        </row>
        <row r="5">
          <cell r="A5">
            <v>10000</v>
          </cell>
          <cell r="B5">
            <v>200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id="1" name="獲利分析表" displayName="獲利分析表" ref="A1:G7" totalsRowCount="1" headerRowDxfId="15" dataDxfId="14">
  <autoFilter ref="A1:G6"/>
  <sortState ref="A2:F6">
    <sortCondition descending="1" ref="E1:E6"/>
  </sortState>
  <tableColumns count="7">
    <tableColumn id="1" name="公司代號" totalsRowLabel="合計" dataDxfId="13" totalsRowDxfId="12"/>
    <tableColumn id="2" name="公司簡稱" dataDxfId="11" totalsRowDxfId="10"/>
    <tableColumn id="3" name="負債比(%)" totalsRowFunction="average" dataDxfId="9" totalsRowDxfId="8"/>
    <tableColumn id="4" name="資產報酬率(%)" totalsRowFunction="average" dataDxfId="7" totalsRowDxfId="6"/>
    <tableColumn id="5" name="權益報酬率(%)" totalsRowFunction="average" dataDxfId="5" totalsRowDxfId="4"/>
    <tableColumn id="6" name="股價(2015/5/20)" totalsRowFunction="max" dataDxfId="3" totalsRowDxfId="2"/>
    <tableColumn id="7" name="權益資產比" dataDxfId="1" totalsRowDxfId="0">
      <calculatedColumnFormula>獲利分析表[[#This Row],[權益報酬率(%)]]/獲利分析表[[#This Row],[資產報酬率(%)]]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zoomScale="145" zoomScaleNormal="145" workbookViewId="0">
      <selection activeCell="I10" sqref="I10"/>
    </sheetView>
  </sheetViews>
  <sheetFormatPr defaultRowHeight="16.5" x14ac:dyDescent="0.25"/>
  <cols>
    <col min="1" max="2" width="9.875" customWidth="1"/>
    <col min="3" max="3" width="10.75" bestFit="1" customWidth="1"/>
    <col min="4" max="5" width="15.25" bestFit="1" customWidth="1"/>
    <col min="6" max="6" width="16.75" customWidth="1"/>
    <col min="7" max="7" width="18.25" customWidth="1"/>
    <col min="8" max="8" width="11.87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</row>
    <row r="2" spans="1:8" x14ac:dyDescent="0.25">
      <c r="A2" s="1">
        <v>1232</v>
      </c>
      <c r="B2" s="3" t="s">
        <v>7</v>
      </c>
      <c r="C2" s="3">
        <v>26.95</v>
      </c>
      <c r="D2" s="3">
        <v>21.92</v>
      </c>
      <c r="E2" s="3">
        <v>29.42</v>
      </c>
      <c r="F2" s="3">
        <v>78.400000000000006</v>
      </c>
      <c r="G2" s="4">
        <f>獲利分析表[[#This Row],[權益報酬率(%)]]/獲利分析表[[#This Row],[資產報酬率(%)]]</f>
        <v>1.3421532846715327</v>
      </c>
    </row>
    <row r="3" spans="1:8" x14ac:dyDescent="0.25">
      <c r="A3" s="1">
        <v>1210</v>
      </c>
      <c r="B3" s="3" t="s">
        <v>8</v>
      </c>
      <c r="C3" s="3">
        <v>51.82</v>
      </c>
      <c r="D3" s="3">
        <v>2.99</v>
      </c>
      <c r="E3" s="3">
        <v>5.16</v>
      </c>
      <c r="F3" s="3">
        <v>24.3</v>
      </c>
      <c r="G3" s="4">
        <f>獲利分析表[[#This Row],[權益報酬率(%)]]/獲利分析表[[#This Row],[資產報酬率(%)]]</f>
        <v>1.725752508361204</v>
      </c>
    </row>
    <row r="4" spans="1:8" x14ac:dyDescent="0.25">
      <c r="A4" s="1">
        <v>1219</v>
      </c>
      <c r="B4" s="3" t="s">
        <v>9</v>
      </c>
      <c r="C4" s="3">
        <v>37.9</v>
      </c>
      <c r="D4" s="3">
        <v>2.56</v>
      </c>
      <c r="E4" s="3">
        <v>3.57</v>
      </c>
      <c r="F4" s="3">
        <v>15</v>
      </c>
      <c r="G4" s="4">
        <f>獲利分析表[[#This Row],[權益報酬率(%)]]/獲利分析表[[#This Row],[資產報酬率(%)]]</f>
        <v>1.39453125</v>
      </c>
    </row>
    <row r="5" spans="1:8" x14ac:dyDescent="0.25">
      <c r="A5" s="1">
        <v>1218</v>
      </c>
      <c r="B5" s="3" t="s">
        <v>10</v>
      </c>
      <c r="C5" s="3">
        <v>56.6</v>
      </c>
      <c r="D5" s="3">
        <v>1.62</v>
      </c>
      <c r="E5" s="3">
        <v>2.0299999999999998</v>
      </c>
      <c r="F5" s="3">
        <v>12.25</v>
      </c>
      <c r="G5" s="4">
        <f>獲利分析表[[#This Row],[權益報酬率(%)]]/獲利分析表[[#This Row],[資產報酬率(%)]]</f>
        <v>1.2530864197530862</v>
      </c>
    </row>
    <row r="6" spans="1:8" x14ac:dyDescent="0.25">
      <c r="A6" s="1">
        <v>1225</v>
      </c>
      <c r="B6" s="3" t="s">
        <v>11</v>
      </c>
      <c r="C6" s="3">
        <v>39.68</v>
      </c>
      <c r="D6" s="3">
        <v>1.5</v>
      </c>
      <c r="E6" s="3">
        <v>1.79</v>
      </c>
      <c r="F6" s="3">
        <v>21.1</v>
      </c>
      <c r="G6" s="4">
        <f>獲利分析表[[#This Row],[權益報酬率(%)]]/獲利分析表[[#This Row],[資產報酬率(%)]]</f>
        <v>1.1933333333333334</v>
      </c>
    </row>
    <row r="7" spans="1:8" x14ac:dyDescent="0.25">
      <c r="A7" s="1" t="s">
        <v>12</v>
      </c>
      <c r="B7" s="3"/>
      <c r="C7" s="3">
        <f>SUBTOTAL(101,獲利分析表[負債比(%)])</f>
        <v>42.589999999999996</v>
      </c>
      <c r="D7" s="3">
        <f>SUBTOTAL(101,獲利分析表[資產報酬率(%)])</f>
        <v>6.1180000000000003</v>
      </c>
      <c r="E7" s="3">
        <f>SUBTOTAL(101,獲利分析表[權益報酬率(%)])</f>
        <v>8.3940000000000001</v>
      </c>
      <c r="F7" s="3">
        <f>SUBTOTAL(104,獲利分析表[股價(2015/5/20)])</f>
        <v>78.400000000000006</v>
      </c>
      <c r="G7" s="3"/>
    </row>
    <row r="8" spans="1:8" x14ac:dyDescent="0.25">
      <c r="A8" s="3"/>
      <c r="B8" s="3"/>
      <c r="C8" s="3"/>
      <c r="D8" s="3"/>
      <c r="E8" s="3"/>
      <c r="F8" s="3"/>
    </row>
    <row r="15" spans="1:8" x14ac:dyDescent="0.25">
      <c r="H15" s="5"/>
    </row>
  </sheetData>
  <phoneticPr fontId="3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實作練習(P45)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Hsiao</dc:creator>
  <cp:lastModifiedBy>Stanley Hsiao</cp:lastModifiedBy>
  <dcterms:created xsi:type="dcterms:W3CDTF">2016-05-06T00:58:32Z</dcterms:created>
  <dcterms:modified xsi:type="dcterms:W3CDTF">2016-05-20T09:11:55Z</dcterms:modified>
</cp:coreProperties>
</file>