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Books\978-986-7283-71-9\chapter2\"/>
    </mc:Choice>
  </mc:AlternateContent>
  <bookViews>
    <workbookView xWindow="0" yWindow="0" windowWidth="28800" windowHeight="12390" activeTab="1"/>
  </bookViews>
  <sheets>
    <sheet name="累進稅率-多層次IF(86頁)" sheetId="2" r:id="rId1"/>
    <sheet name="累進稅率-VLOOKUP(78頁)" sheetId="1" r:id="rId2"/>
  </sheets>
  <definedNames>
    <definedName name="所得淨額" localSheetId="0">'累進稅率-多層次IF(86頁)'!$B$1</definedName>
    <definedName name="所得淨額">'累進稅率-VLOOKUP(78頁)'!$B$1</definedName>
    <definedName name="累進差額" localSheetId="0">'累進稅率-多層次IF(86頁)'!$B$3</definedName>
    <definedName name="累進差額">'累進稅率-VLOOKUP(78頁)'!$B$3</definedName>
    <definedName name="適用稅率" localSheetId="0">'累進稅率-多層次IF(86頁)'!$B$2</definedName>
    <definedName name="適用稅率">'累進稅率-VLOOKUP(78頁)'!$B$2</definedName>
    <definedName name="應納稅額" localSheetId="0">'累進稅率-多層次IF(86頁)'!$B$4</definedName>
    <definedName name="應納稅額">'累進稅率-VLOOKUP(78頁)'!$B$4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2" i="2"/>
  <c r="B4" i="2" l="1"/>
  <c r="B3" i="1"/>
  <c r="B2" i="1"/>
  <c r="B4" i="1" l="1"/>
</calcChain>
</file>

<file path=xl/sharedStrings.xml><?xml version="1.0" encoding="utf-8"?>
<sst xmlns="http://schemas.openxmlformats.org/spreadsheetml/2006/main" count="12" uniqueCount="6">
  <si>
    <t>適用稅率</t>
  </si>
  <si>
    <t>稅率</t>
  </si>
  <si>
    <t>累進差額</t>
  </si>
  <si>
    <t>所得淨額</t>
    <phoneticPr fontId="1" type="noConversion"/>
  </si>
  <si>
    <t>應納稅額</t>
    <phoneticPr fontId="1" type="noConversion"/>
  </si>
  <si>
    <t>稅率表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</si>
</sst>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9" fontId="2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176" fontId="2" fillId="2" borderId="1" xfId="0" applyNumberFormat="1" applyFont="1" applyFill="1" applyBorder="1">
      <alignment vertical="center"/>
    </xf>
    <xf numFmtId="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9" fontId="0" fillId="0" borderId="0" xfId="1" applyFont="1">
      <alignment vertical="center"/>
    </xf>
  </cellXfs>
  <cellStyles count="2">
    <cellStyle name="一般" xfId="0" builtinId="0"/>
    <cellStyle name="百分比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30079</xdr:colOff>
      <xdr:row>0</xdr:row>
      <xdr:rowOff>25066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0724" y="25066"/>
          <a:ext cx="2053827" cy="6846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70757</xdr:colOff>
      <xdr:row>10</xdr:row>
      <xdr:rowOff>16329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128" y="2139043"/>
          <a:ext cx="2053827" cy="68460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稅率表" displayName="稅率表" ref="D2:F8" totalsRowShown="0" headerRowDxfId="4" dataDxfId="3">
  <tableColumns count="3">
    <tableColumn id="1" name="所得淨額" dataDxfId="2"/>
    <tableColumn id="2" name="稅率" dataDxfId="1"/>
    <tableColumn id="3" name="累進差額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190" zoomScaleNormal="190" workbookViewId="0">
      <selection activeCell="D15" sqref="D15"/>
    </sheetView>
  </sheetViews>
  <sheetFormatPr defaultRowHeight="16.5" x14ac:dyDescent="0.25"/>
  <cols>
    <col min="1" max="1" width="9.75" style="1" bestFit="1" customWidth="1"/>
    <col min="2" max="2" width="9.5" style="1" bestFit="1" customWidth="1"/>
    <col min="3" max="16384" width="9" style="1"/>
  </cols>
  <sheetData>
    <row r="1" spans="1:6" x14ac:dyDescent="0.25">
      <c r="A1" s="6" t="s">
        <v>3</v>
      </c>
      <c r="B1" s="7">
        <v>600000</v>
      </c>
    </row>
    <row r="2" spans="1:6" x14ac:dyDescent="0.25">
      <c r="A2" s="6" t="s">
        <v>0</v>
      </c>
      <c r="B2" s="8">
        <f>IF(所得淨額&lt;=520000, 5%, IF(所得淨額&lt;=1170000,12%,IF(所得淨額&lt;=2350000,20%,IF(所得淨額&lt;=4400000,30%,IF(所得淨額&lt;=10000000, 40%, 45%)))))</f>
        <v>0.12</v>
      </c>
      <c r="F2" s="11"/>
    </row>
    <row r="3" spans="1:6" x14ac:dyDescent="0.25">
      <c r="A3" s="6" t="s">
        <v>2</v>
      </c>
      <c r="B3" s="9">
        <f>IF(所得淨額&lt;=520000, 0, IF(所得淨額&lt;=1170000,36400,IF(所得淨額&lt;=2350000,130000,IF(所得淨額&lt;=4400000,365000,IF(所得淨額&lt;=10000000, 805000, 1305000)))))</f>
        <v>36400</v>
      </c>
    </row>
    <row r="4" spans="1:6" x14ac:dyDescent="0.25">
      <c r="A4" s="6" t="s">
        <v>4</v>
      </c>
      <c r="B4" s="9">
        <f>所得淨額*適用稅率-累進差額</f>
        <v>35600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="175" zoomScaleNormal="175" workbookViewId="0">
      <selection activeCell="F18" sqref="F18"/>
    </sheetView>
  </sheetViews>
  <sheetFormatPr defaultRowHeight="16.5" x14ac:dyDescent="0.25"/>
  <cols>
    <col min="1" max="1" width="9.75" bestFit="1" customWidth="1"/>
    <col min="2" max="2" width="9.5" bestFit="1" customWidth="1"/>
    <col min="4" max="4" width="11.875" bestFit="1" customWidth="1"/>
    <col min="5" max="5" width="5.75" bestFit="1" customWidth="1"/>
    <col min="6" max="6" width="10.625" bestFit="1" customWidth="1"/>
  </cols>
  <sheetData>
    <row r="1" spans="1:9" x14ac:dyDescent="0.25">
      <c r="A1" s="6" t="s">
        <v>3</v>
      </c>
      <c r="B1" s="7">
        <v>600000</v>
      </c>
      <c r="C1" s="1"/>
      <c r="D1" s="2" t="s">
        <v>5</v>
      </c>
      <c r="E1" s="1"/>
      <c r="F1" s="1"/>
    </row>
    <row r="2" spans="1:9" x14ac:dyDescent="0.25">
      <c r="A2" s="6" t="s">
        <v>0</v>
      </c>
      <c r="B2" s="8">
        <f>VLOOKUP(所得淨額,稅率表[],2)</f>
        <v>0.12</v>
      </c>
      <c r="C2" s="1"/>
      <c r="D2" s="10" t="s">
        <v>3</v>
      </c>
      <c r="E2" s="10" t="s">
        <v>1</v>
      </c>
      <c r="F2" s="10" t="s">
        <v>2</v>
      </c>
      <c r="I2" s="11"/>
    </row>
    <row r="3" spans="1:9" x14ac:dyDescent="0.25">
      <c r="A3" s="6" t="s">
        <v>2</v>
      </c>
      <c r="B3" s="9">
        <f>VLOOKUP(所得淨額,稅率表[],3)</f>
        <v>36400</v>
      </c>
      <c r="C3" s="1"/>
      <c r="D3" s="3">
        <v>0</v>
      </c>
      <c r="E3" s="4">
        <v>0.05</v>
      </c>
      <c r="F3" s="2">
        <v>0</v>
      </c>
    </row>
    <row r="4" spans="1:9" x14ac:dyDescent="0.25">
      <c r="A4" s="6" t="s">
        <v>4</v>
      </c>
      <c r="B4" s="9">
        <f>所得淨額*適用稅率-累進差額</f>
        <v>35600</v>
      </c>
      <c r="C4" s="1"/>
      <c r="D4" s="3">
        <v>520001</v>
      </c>
      <c r="E4" s="4">
        <v>0.12</v>
      </c>
      <c r="F4" s="5">
        <v>36400</v>
      </c>
    </row>
    <row r="5" spans="1:9" x14ac:dyDescent="0.25">
      <c r="A5" s="1"/>
      <c r="B5" s="1"/>
      <c r="C5" s="1"/>
      <c r="D5" s="3">
        <v>1170001</v>
      </c>
      <c r="E5" s="4">
        <v>0.2</v>
      </c>
      <c r="F5" s="5">
        <v>130000</v>
      </c>
    </row>
    <row r="6" spans="1:9" x14ac:dyDescent="0.25">
      <c r="A6" s="1"/>
      <c r="B6" s="1"/>
      <c r="C6" s="1"/>
      <c r="D6" s="3">
        <v>2350001</v>
      </c>
      <c r="E6" s="4">
        <v>0.3</v>
      </c>
      <c r="F6" s="5">
        <v>365000</v>
      </c>
    </row>
    <row r="7" spans="1:9" x14ac:dyDescent="0.25">
      <c r="A7" s="1"/>
      <c r="B7" s="1"/>
      <c r="C7" s="1"/>
      <c r="D7" s="3">
        <v>4400001</v>
      </c>
      <c r="E7" s="4">
        <v>0.4</v>
      </c>
      <c r="F7" s="5">
        <v>805000</v>
      </c>
    </row>
    <row r="8" spans="1:9" x14ac:dyDescent="0.25">
      <c r="A8" s="1"/>
      <c r="B8" s="1"/>
      <c r="C8" s="1"/>
      <c r="D8" s="5">
        <v>10000001</v>
      </c>
      <c r="E8" s="4">
        <v>0.45</v>
      </c>
      <c r="F8" s="5">
        <v>1305000</v>
      </c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8</vt:i4>
      </vt:variant>
    </vt:vector>
  </HeadingPairs>
  <TitlesOfParts>
    <vt:vector size="10" baseType="lpstr">
      <vt:lpstr>累進稅率-多層次IF(86頁)</vt:lpstr>
      <vt:lpstr>累進稅率-VLOOKUP(78頁)</vt:lpstr>
      <vt:lpstr>'累進稅率-多層次IF(86頁)'!所得淨額</vt:lpstr>
      <vt:lpstr>所得淨額</vt:lpstr>
      <vt:lpstr>'累進稅率-多層次IF(86頁)'!累進差額</vt:lpstr>
      <vt:lpstr>累進差額</vt:lpstr>
      <vt:lpstr>'累進稅率-多層次IF(86頁)'!適用稅率</vt:lpstr>
      <vt:lpstr>適用稅率</vt:lpstr>
      <vt:lpstr>'累進稅率-多層次IF(86頁)'!應納稅額</vt:lpstr>
      <vt:lpstr>應納稅額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2015-06-30T01:53:41Z</dcterms:created>
  <dcterms:modified xsi:type="dcterms:W3CDTF">2016-05-20T09:38:44Z</dcterms:modified>
</cp:coreProperties>
</file>