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4\"/>
    </mc:Choice>
  </mc:AlternateContent>
  <bookViews>
    <workbookView xWindow="0" yWindow="120" windowWidth="15330" windowHeight="6000"/>
  </bookViews>
  <sheets>
    <sheet name="範例 (188頁)" sheetId="1" r:id="rId1"/>
    <sheet name="台積電" sheetId="5" r:id="rId2"/>
    <sheet name="中華電" sheetId="7" r:id="rId3"/>
  </sheets>
  <definedNames>
    <definedName name="q?s_2412" localSheetId="2">中華電!$A$1:$L$9</definedName>
    <definedName name="外部資料_1" localSheetId="1">台積電!$A$1:$L$9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E4" i="1"/>
  <c r="E5" i="1"/>
  <c r="G5" i="1" s="1"/>
  <c r="H4" i="1" l="1"/>
  <c r="G4" i="1"/>
  <c r="B1" i="1" s="1"/>
  <c r="H5" i="1"/>
</calcChain>
</file>

<file path=xl/connections.xml><?xml version="1.0" encoding="utf-8"?>
<connections xmlns="http://schemas.openxmlformats.org/spreadsheetml/2006/main">
  <connection id="1" name="中華電" description="至Yahoo奇摩抓取中華電股價" type="4" refreshedVersion="5" background="1" refreshOnLoad="1" saveData="1">
    <webPr sourceData="1" parsePre="1" consecutive="1" xl2000="1" url="https://tw.stock.yahoo.com/q/q?s=2412" htmlTables="1">
      <tables count="2">
        <x v="5"/>
        <x v="7"/>
      </tables>
    </webPr>
  </connection>
  <connection id="2" name="台積電" description="至Yahoo奇摩抓取台積電股價" type="4" refreshedVersion="4" background="1" saveData="1">
    <webPr sourceData="1" parsePre="1" consecutive="1" xl2000="1" url="https://tw.stock.yahoo.com/q/q?s=2330" htmlTables="1">
      <tables count="2">
        <x v="5"/>
        <x v="7"/>
      </tables>
    </webPr>
  </connection>
</connections>
</file>

<file path=xl/sharedStrings.xml><?xml version="1.0" encoding="utf-8"?>
<sst xmlns="http://schemas.openxmlformats.org/spreadsheetml/2006/main" count="57" uniqueCount="37">
  <si>
    <t>股票代號</t>
    <phoneticPr fontId="2" type="noConversion"/>
  </si>
  <si>
    <t>公司名稱</t>
    <phoneticPr fontId="2" type="noConversion"/>
  </si>
  <si>
    <t>台積電</t>
    <phoneticPr fontId="2" type="noConversion"/>
  </si>
  <si>
    <t>中華電</t>
    <phoneticPr fontId="2" type="noConversion"/>
  </si>
  <si>
    <t>持有股數</t>
    <phoneticPr fontId="2" type="noConversion"/>
  </si>
  <si>
    <t>成本價</t>
    <phoneticPr fontId="2" type="noConversion"/>
  </si>
  <si>
    <t>即時股價</t>
    <phoneticPr fontId="2" type="noConversion"/>
  </si>
  <si>
    <t>查詢日期</t>
    <phoneticPr fontId="2" type="noConversion"/>
  </si>
  <si>
    <t>報酬率</t>
    <phoneticPr fontId="2" type="noConversion"/>
  </si>
  <si>
    <t>股票</t>
  </si>
  <si>
    <t>代號</t>
  </si>
  <si>
    <t>時間</t>
  </si>
  <si>
    <t>成交</t>
  </si>
  <si>
    <t>買進</t>
  </si>
  <si>
    <t>賣出</t>
  </si>
  <si>
    <t>漲跌</t>
  </si>
  <si>
    <t>張數</t>
  </si>
  <si>
    <t>昨收</t>
  </si>
  <si>
    <t>開盤</t>
  </si>
  <si>
    <t>最高</t>
  </si>
  <si>
    <t>最低</t>
  </si>
  <si>
    <t>個股資料</t>
  </si>
  <si>
    <t>2330台積電</t>
  </si>
  <si>
    <t>加到投資組合</t>
  </si>
  <si>
    <t>成交明細</t>
  </si>
  <si>
    <t>技術 新聞</t>
  </si>
  <si>
    <t>基本 籌碼</t>
  </si>
  <si>
    <t>個股健診</t>
  </si>
  <si>
    <t>凱基證券下單</t>
  </si>
  <si>
    <t>買 賣 張 零股交易</t>
  </si>
  <si>
    <t>總資產</t>
    <phoneticPr fontId="2" type="noConversion"/>
  </si>
  <si>
    <t>2412中華電</t>
  </si>
  <si>
    <t>市值</t>
    <phoneticPr fontId="2" type="noConversion"/>
  </si>
  <si>
    <t xml:space="preserve"> 資料日期: 105/04/01</t>
  </si>
  <si>
    <t xml:space="preserve">▽3.5 </t>
  </si>
  <si>
    <t xml:space="preserve"> 資料日期: 105/05/20</t>
  </si>
  <si>
    <t xml:space="preserve">△0.5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</si>
</sst>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#,##0.0_ ;[Red]\-#,##0.0\ "/>
    <numFmt numFmtId="178" formatCode="0.0%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20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1" applyNumberFormat="1" applyFo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10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21771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471"/>
          <a:ext cx="2053827" cy="684609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name="外部資料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q?s=2412" refreshOnLoad="1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總資產" displayName="總資產" ref="A3:H5" totalsRowShown="0" headerRowDxfId="9" dataDxfId="8">
  <tableColumns count="8">
    <tableColumn id="1" name="公司名稱" dataDxfId="7"/>
    <tableColumn id="2" name="股票代號" dataDxfId="6"/>
    <tableColumn id="3" name="持有股數" dataDxfId="5"/>
    <tableColumn id="4" name="成本價" dataDxfId="4"/>
    <tableColumn id="5" name="即時股價" dataDxfId="3"/>
    <tableColumn id="6" name="查詢日期" dataDxfId="2">
      <calculatedColumnFormula>SUBSTITUTE(台積電!B1,"資料日期: ",,1)&amp;" "&amp;TEXT(台積電!B5,"h:m")</calculatedColumnFormula>
    </tableColumn>
    <tableColumn id="7" name="市值" dataDxfId="1">
      <calculatedColumnFormula>總資產[[#This Row],[持有股數]]*總資產[[#This Row],[即時股價]]</calculatedColumnFormula>
    </tableColumn>
    <tableColumn id="8" name="報酬率" dataDxfId="0" dataCellStyle="百分比">
      <calculatedColumnFormula>總資產[[#This Row],[即時股價]]/總資產[[#This Row],[成本價]]-1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175" zoomScaleNormal="175" workbookViewId="0">
      <selection activeCell="D12" sqref="D12"/>
    </sheetView>
  </sheetViews>
  <sheetFormatPr defaultColWidth="9" defaultRowHeight="15.75" x14ac:dyDescent="0.25"/>
  <cols>
    <col min="1" max="3" width="9.625" style="1" customWidth="1"/>
    <col min="4" max="4" width="9" style="1"/>
    <col min="5" max="5" width="9.5" style="1" customWidth="1"/>
    <col min="6" max="6" width="18.125" style="1" bestFit="1" customWidth="1"/>
    <col min="7" max="7" width="10.625" style="1" bestFit="1" customWidth="1"/>
    <col min="8" max="16384" width="9" style="1"/>
  </cols>
  <sheetData>
    <row r="1" spans="1:8" x14ac:dyDescent="0.25">
      <c r="A1" s="1" t="s">
        <v>30</v>
      </c>
      <c r="B1" s="5">
        <f>SUM(總資產[市值])</f>
        <v>695500</v>
      </c>
    </row>
    <row r="3" spans="1:8" x14ac:dyDescent="0.25">
      <c r="A3" s="4" t="s">
        <v>1</v>
      </c>
      <c r="B3" s="4" t="s">
        <v>0</v>
      </c>
      <c r="C3" s="4" t="s">
        <v>4</v>
      </c>
      <c r="D3" s="4" t="s">
        <v>5</v>
      </c>
      <c r="E3" s="4" t="s">
        <v>6</v>
      </c>
      <c r="F3" s="4" t="s">
        <v>7</v>
      </c>
      <c r="G3" s="8" t="s">
        <v>32</v>
      </c>
      <c r="H3" s="4" t="s">
        <v>8</v>
      </c>
    </row>
    <row r="4" spans="1:8" x14ac:dyDescent="0.25">
      <c r="A4" s="1" t="s">
        <v>2</v>
      </c>
      <c r="B4" s="1">
        <v>2330</v>
      </c>
      <c r="C4" s="5">
        <v>3000</v>
      </c>
      <c r="D4" s="6">
        <v>115</v>
      </c>
      <c r="E4" s="1">
        <f>台積電!C5</f>
        <v>158.5</v>
      </c>
      <c r="F4" s="1" t="str">
        <f>SUBSTITUTE(台積電!B1,"資料日期: ",,1)&amp;" "&amp;TEXT(台積電!B5,"h:m")</f>
        <v xml:space="preserve"> 105/04/01 14:30</v>
      </c>
      <c r="G4" s="5">
        <f>總資產[[#This Row],[持有股數]]*總資產[[#This Row],[即時股價]]</f>
        <v>475500</v>
      </c>
      <c r="H4" s="7">
        <f>總資產[[#This Row],[即時股價]]/總資產[[#This Row],[成本價]]-1</f>
        <v>0.37826086956521743</v>
      </c>
    </row>
    <row r="5" spans="1:8" x14ac:dyDescent="0.25">
      <c r="A5" s="1" t="s">
        <v>3</v>
      </c>
      <c r="B5" s="1">
        <v>2412</v>
      </c>
      <c r="C5" s="5">
        <v>2000</v>
      </c>
      <c r="D5" s="6">
        <v>95.1</v>
      </c>
      <c r="E5" s="1">
        <f>中華電!C5</f>
        <v>110</v>
      </c>
      <c r="F5" s="1" t="str">
        <f>SUBSTITUTE(中華電!B1,"資料日期: ",,1)&amp;" "&amp;TEXT(中華電!B5,"h:m")</f>
        <v xml:space="preserve"> 105/05/20 14:30</v>
      </c>
      <c r="G5" s="5">
        <f>總資產[[#This Row],[持有股數]]*總資產[[#This Row],[即時股價]]</f>
        <v>220000</v>
      </c>
      <c r="H5" s="7">
        <f>總資產[[#This Row],[即時股價]]/總資產[[#This Row],[成本價]]-1</f>
        <v>0.15667718191377511</v>
      </c>
    </row>
  </sheetData>
  <phoneticPr fontId="2" type="noConversion"/>
  <pageMargins left="0.7" right="0.7" top="0.75" bottom="0.75" header="0.3" footer="0.3"/>
  <ignoredErrors>
    <ignoredError sqref="F4:F5" calculatedColumn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E4" sqref="E4"/>
    </sheetView>
  </sheetViews>
  <sheetFormatPr defaultRowHeight="16.5" x14ac:dyDescent="0.25"/>
  <cols>
    <col min="1" max="1" width="15.375" bestFit="1" customWidth="1"/>
    <col min="2" max="2" width="21.25" bestFit="1" customWidth="1"/>
    <col min="3" max="4" width="6.5" customWidth="1"/>
    <col min="5" max="5" width="6" customWidth="1"/>
    <col min="6" max="6" width="6.875" customWidth="1"/>
    <col min="7" max="7" width="7.125" customWidth="1"/>
    <col min="8" max="10" width="6" customWidth="1"/>
    <col min="11" max="11" width="6.5" customWidth="1"/>
    <col min="12" max="12" width="11.125" bestFit="1" customWidth="1"/>
  </cols>
  <sheetData>
    <row r="1" spans="1:12" x14ac:dyDescent="0.25">
      <c r="B1" t="s">
        <v>33</v>
      </c>
    </row>
    <row r="3" spans="1:12" x14ac:dyDescent="0.25">
      <c r="A3" t="s">
        <v>9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</row>
    <row r="4" spans="1:12" x14ac:dyDescent="0.25">
      <c r="A4" t="s">
        <v>10</v>
      </c>
    </row>
    <row r="5" spans="1:12" x14ac:dyDescent="0.25">
      <c r="A5" t="s">
        <v>22</v>
      </c>
      <c r="B5" s="2">
        <v>0.60416666666666663</v>
      </c>
      <c r="C5">
        <v>158.5</v>
      </c>
      <c r="D5">
        <v>158.5</v>
      </c>
      <c r="E5">
        <v>159</v>
      </c>
      <c r="F5" t="s">
        <v>34</v>
      </c>
      <c r="G5" s="3">
        <v>31583</v>
      </c>
      <c r="H5">
        <v>162</v>
      </c>
      <c r="I5">
        <v>161</v>
      </c>
      <c r="J5">
        <v>161</v>
      </c>
      <c r="K5">
        <v>157.5</v>
      </c>
      <c r="L5" t="s">
        <v>24</v>
      </c>
    </row>
    <row r="6" spans="1:12" x14ac:dyDescent="0.25">
      <c r="A6" t="s">
        <v>23</v>
      </c>
      <c r="L6" t="s">
        <v>25</v>
      </c>
    </row>
    <row r="7" spans="1:12" x14ac:dyDescent="0.25">
      <c r="L7" t="s">
        <v>26</v>
      </c>
    </row>
    <row r="8" spans="1:12" x14ac:dyDescent="0.25">
      <c r="L8" t="s">
        <v>27</v>
      </c>
    </row>
    <row r="9" spans="1:12" x14ac:dyDescent="0.25">
      <c r="A9" t="s">
        <v>28</v>
      </c>
      <c r="B9" t="s">
        <v>29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P16" sqref="P16"/>
    </sheetView>
  </sheetViews>
  <sheetFormatPr defaultRowHeight="16.5" x14ac:dyDescent="0.25"/>
  <cols>
    <col min="1" max="1" width="13.875" customWidth="1"/>
    <col min="2" max="2" width="20" customWidth="1"/>
    <col min="3" max="3" width="5.5" customWidth="1"/>
    <col min="4" max="6" width="6.5" customWidth="1"/>
    <col min="7" max="7" width="6" customWidth="1"/>
    <col min="8" max="11" width="6.5" customWidth="1"/>
    <col min="12" max="12" width="10" customWidth="1"/>
  </cols>
  <sheetData>
    <row r="1" spans="1:12" x14ac:dyDescent="0.25">
      <c r="B1" t="s">
        <v>35</v>
      </c>
    </row>
    <row r="3" spans="1:12" x14ac:dyDescent="0.25">
      <c r="A3" t="s">
        <v>9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</row>
    <row r="4" spans="1:12" x14ac:dyDescent="0.25">
      <c r="A4" t="s">
        <v>10</v>
      </c>
    </row>
    <row r="5" spans="1:12" x14ac:dyDescent="0.25">
      <c r="A5" t="s">
        <v>31</v>
      </c>
      <c r="B5" s="2">
        <v>0.60416666666666663</v>
      </c>
      <c r="C5">
        <v>110</v>
      </c>
      <c r="D5">
        <v>109.5</v>
      </c>
      <c r="E5">
        <v>110.5</v>
      </c>
      <c r="F5" t="s">
        <v>36</v>
      </c>
      <c r="G5" s="3">
        <v>5292</v>
      </c>
      <c r="H5">
        <v>109.5</v>
      </c>
      <c r="I5">
        <v>109.5</v>
      </c>
      <c r="J5">
        <v>110.5</v>
      </c>
      <c r="K5">
        <v>109.5</v>
      </c>
      <c r="L5" t="s">
        <v>24</v>
      </c>
    </row>
    <row r="6" spans="1:12" x14ac:dyDescent="0.25">
      <c r="A6" t="s">
        <v>23</v>
      </c>
      <c r="L6" t="s">
        <v>25</v>
      </c>
    </row>
    <row r="7" spans="1:12" x14ac:dyDescent="0.25">
      <c r="L7" t="s">
        <v>26</v>
      </c>
    </row>
    <row r="8" spans="1:12" x14ac:dyDescent="0.25">
      <c r="L8" t="s">
        <v>27</v>
      </c>
    </row>
    <row r="9" spans="1:12" x14ac:dyDescent="0.25">
      <c r="A9" t="s">
        <v>28</v>
      </c>
      <c r="B9" t="s">
        <v>29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範例 (188頁)</vt:lpstr>
      <vt:lpstr>台積電</vt:lpstr>
      <vt:lpstr>中華電</vt:lpstr>
      <vt:lpstr>中華電!q?s_2412</vt:lpstr>
      <vt:lpstr>台積電!外部資料_1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2015-11-01T01:57:02Z</dcterms:created>
  <dcterms:modified xsi:type="dcterms:W3CDTF">2016-05-20T10:14:18Z</dcterms:modified>
</cp:coreProperties>
</file>