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5\"/>
    </mc:Choice>
  </mc:AlternateContent>
  <bookViews>
    <workbookView xWindow="0" yWindow="120" windowWidth="14280" windowHeight="7515"/>
  </bookViews>
  <sheets>
    <sheet name="實作練習 (281頁)" sheetId="4" r:id="rId1"/>
  </sheets>
  <definedNames>
    <definedName name="月報酬率">'實作練習 (281頁)'!#REF!</definedName>
    <definedName name="平均值">#REF!</definedName>
    <definedName name="年化報酬率">'實作練習 (281頁)'!#REF!</definedName>
    <definedName name="年數">'實作練習 (281頁)'!#REF!</definedName>
    <definedName name="起始日期">'實作練習 (281頁)'!#REF!</definedName>
    <definedName name="起始淨值">'實作練習 (281頁)'!#REF!</definedName>
    <definedName name="累績報酬率">'實作練習 (281頁)'!#REF!</definedName>
    <definedName name="結束日期">'實作練習 (281頁)'!#REF!</definedName>
    <definedName name="結束淨值">'實作練習 (281頁)'!#REF!</definedName>
    <definedName name="標準差">#REF!</definedName>
  </definedNames>
  <calcPr calcId="152511"/>
</workbook>
</file>

<file path=xl/calcChain.xml><?xml version="1.0" encoding="utf-8"?>
<calcChain xmlns="http://schemas.openxmlformats.org/spreadsheetml/2006/main">
  <c r="C10" i="4" l="1"/>
  <c r="B1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B5" i="4" l="1"/>
  <c r="B6" i="4" s="1"/>
  <c r="B3" i="4"/>
  <c r="B4" i="4" s="1"/>
</calcChain>
</file>

<file path=xl/sharedStrings.xml><?xml version="1.0" encoding="utf-8"?>
<sst xmlns="http://schemas.openxmlformats.org/spreadsheetml/2006/main" count="8" uniqueCount="8">
  <si>
    <t>月報酬率</t>
    <phoneticPr fontId="18" type="noConversion"/>
  </si>
  <si>
    <t>日期</t>
    <phoneticPr fontId="18" type="noConversion"/>
  </si>
  <si>
    <t>月報酬率</t>
    <phoneticPr fontId="18" type="noConversion"/>
  </si>
  <si>
    <t>月標準差</t>
    <phoneticPr fontId="18" type="noConversion"/>
  </si>
  <si>
    <t>Adj Close</t>
    <phoneticPr fontId="18" type="noConversion"/>
  </si>
  <si>
    <t>預估年報酬率</t>
    <phoneticPr fontId="18" type="noConversion"/>
  </si>
  <si>
    <t>預估年標準差</t>
    <phoneticPr fontId="18" type="noConversion"/>
  </si>
  <si>
    <t>年化報酬率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</si>
</sst>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0.0%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0" xfId="0" applyFont="1">
      <alignment vertical="center"/>
    </xf>
    <xf numFmtId="14" fontId="19" fillId="0" borderId="0" xfId="0" applyNumberFormat="1" applyFont="1">
      <alignment vertical="center"/>
    </xf>
    <xf numFmtId="14" fontId="19" fillId="33" borderId="0" xfId="0" applyNumberFormat="1" applyFont="1" applyFill="1">
      <alignment vertical="center"/>
    </xf>
    <xf numFmtId="0" fontId="19" fillId="33" borderId="0" xfId="0" applyFont="1" applyFill="1">
      <alignment vertical="center"/>
    </xf>
    <xf numFmtId="10" fontId="19" fillId="0" borderId="0" xfId="1" applyNumberFormat="1" applyFont="1">
      <alignment vertical="center"/>
    </xf>
    <xf numFmtId="176" fontId="19" fillId="0" borderId="0" xfId="1" applyNumberFormat="1" applyFont="1">
      <alignment vertical="center"/>
    </xf>
    <xf numFmtId="0" fontId="19" fillId="0" borderId="0" xfId="0" applyFont="1" applyAlignment="1">
      <alignment horizontal="center" vertical="center"/>
    </xf>
    <xf numFmtId="177" fontId="19" fillId="0" borderId="0" xfId="1" applyNumberFormat="1" applyFont="1">
      <alignment vertical="center"/>
    </xf>
  </cellXfs>
  <cellStyles count="43">
    <cellStyle name="20% - 輔色1" xfId="20" builtinId="30" customBuiltin="1"/>
    <cellStyle name="20% - 輔色2" xfId="24" builtinId="34" customBuiltin="1"/>
    <cellStyle name="20% - 輔色3" xfId="28" builtinId="38" customBuiltin="1"/>
    <cellStyle name="20% - 輔色4" xfId="32" builtinId="42" customBuiltin="1"/>
    <cellStyle name="20% - 輔色5" xfId="36" builtinId="46" customBuiltin="1"/>
    <cellStyle name="20% - 輔色6" xfId="40" builtinId="50" customBuiltin="1"/>
    <cellStyle name="40% - 輔色1" xfId="21" builtinId="31" customBuiltin="1"/>
    <cellStyle name="40% - 輔色2" xfId="25" builtinId="35" customBuiltin="1"/>
    <cellStyle name="40% - 輔色3" xfId="29" builtinId="39" customBuiltin="1"/>
    <cellStyle name="40% - 輔色4" xfId="33" builtinId="43" customBuiltin="1"/>
    <cellStyle name="40% - 輔色5" xfId="37" builtinId="47" customBuiltin="1"/>
    <cellStyle name="40% - 輔色6" xfId="41" builtinId="51" customBuiltin="1"/>
    <cellStyle name="60% - 輔色1" xfId="22" builtinId="32" customBuiltin="1"/>
    <cellStyle name="60% - 輔色2" xfId="26" builtinId="36" customBuiltin="1"/>
    <cellStyle name="60% - 輔色3" xfId="30" builtinId="40" customBuiltin="1"/>
    <cellStyle name="60% - 輔色4" xfId="34" builtinId="44" customBuiltin="1"/>
    <cellStyle name="60% - 輔色5" xfId="38" builtinId="48" customBuiltin="1"/>
    <cellStyle name="60% - 輔色6" xfId="42" builtinId="52" customBuiltin="1"/>
    <cellStyle name="一般" xfId="0" builtinId="0"/>
    <cellStyle name="中等" xfId="9" builtinId="28" customBuiltin="1"/>
    <cellStyle name="合計" xfId="18" builtinId="25" customBuiltin="1"/>
    <cellStyle name="好" xfId="7" builtinId="26" customBuiltin="1"/>
    <cellStyle name="百分比" xfId="1" builtinId="5"/>
    <cellStyle name="計算方式" xfId="12" builtinId="22" customBuiltin="1"/>
    <cellStyle name="連結的儲存格" xfId="13" builtinId="24" customBuiltin="1"/>
    <cellStyle name="備註" xfId="16" builtinId="10" customBuiltin="1"/>
    <cellStyle name="說明文字" xfId="17" builtinId="53" customBuiltin="1"/>
    <cellStyle name="輔色1" xfId="19" builtinId="29" customBuiltin="1"/>
    <cellStyle name="輔色2" xfId="23" builtinId="33" customBuiltin="1"/>
    <cellStyle name="輔色3" xfId="27" builtinId="37" customBuiltin="1"/>
    <cellStyle name="輔色4" xfId="31" builtinId="41" customBuiltin="1"/>
    <cellStyle name="輔色5" xfId="35" builtinId="45" customBuiltin="1"/>
    <cellStyle name="輔色6" xfId="39" builtinId="49" customBuiltin="1"/>
    <cellStyle name="標題" xfId="2" builtinId="15" customBuiltin="1"/>
    <cellStyle name="標題 1" xfId="3" builtinId="16" customBuiltin="1"/>
    <cellStyle name="標題 2" xfId="4" builtinId="17" customBuiltin="1"/>
    <cellStyle name="標題 3" xfId="5" builtinId="18" customBuiltin="1"/>
    <cellStyle name="標題 4" xfId="6" builtinId="19" customBuiltin="1"/>
    <cellStyle name="輸入" xfId="10" builtinId="20" customBuiltin="1"/>
    <cellStyle name="輸出" xfId="11" builtinId="21" customBuiltin="1"/>
    <cellStyle name="檢查儲存格" xfId="14" builtinId="23" customBuiltin="1"/>
    <cellStyle name="壞" xfId="8" builtinId="27" customBuiltin="1"/>
    <cellStyle name="警告文字" xfId="15" builtinId="11" customBuiltin="1"/>
  </cellStyles>
  <dxfs count="5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SPY</a:t>
            </a:r>
            <a:r>
              <a:rPr lang="zh-TW" altLang="en-US"/>
              <a:t> </a:t>
            </a:r>
            <a:r>
              <a:rPr lang="en-US" altLang="zh-TW"/>
              <a:t>Adj Close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'實作練習 (281頁)'!$B$8</c:f>
              <c:strCache>
                <c:ptCount val="1"/>
                <c:pt idx="0">
                  <c:v>Adj Close</c:v>
                </c:pt>
              </c:strCache>
            </c:strRef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'實作練習 (281頁)'!$A$9:$A$280</c:f>
              <c:numCache>
                <c:formatCode>m/d/yyyy</c:formatCode>
                <c:ptCount val="272"/>
                <c:pt idx="0">
                  <c:v>33998</c:v>
                </c:pt>
                <c:pt idx="1">
                  <c:v>34001</c:v>
                </c:pt>
                <c:pt idx="2">
                  <c:v>34029</c:v>
                </c:pt>
                <c:pt idx="3">
                  <c:v>34060</c:v>
                </c:pt>
                <c:pt idx="4">
                  <c:v>34092</c:v>
                </c:pt>
                <c:pt idx="5">
                  <c:v>34121</c:v>
                </c:pt>
                <c:pt idx="6">
                  <c:v>34151</c:v>
                </c:pt>
                <c:pt idx="7">
                  <c:v>34183</c:v>
                </c:pt>
                <c:pt idx="8">
                  <c:v>34213</c:v>
                </c:pt>
                <c:pt idx="9">
                  <c:v>34243</c:v>
                </c:pt>
                <c:pt idx="10">
                  <c:v>34274</c:v>
                </c:pt>
                <c:pt idx="11">
                  <c:v>34304</c:v>
                </c:pt>
                <c:pt idx="12">
                  <c:v>34337</c:v>
                </c:pt>
                <c:pt idx="13">
                  <c:v>34366</c:v>
                </c:pt>
                <c:pt idx="14">
                  <c:v>34394</c:v>
                </c:pt>
                <c:pt idx="15">
                  <c:v>34428</c:v>
                </c:pt>
                <c:pt idx="16">
                  <c:v>34456</c:v>
                </c:pt>
                <c:pt idx="17">
                  <c:v>34486</c:v>
                </c:pt>
                <c:pt idx="18">
                  <c:v>34516</c:v>
                </c:pt>
                <c:pt idx="19">
                  <c:v>34547</c:v>
                </c:pt>
                <c:pt idx="20">
                  <c:v>34578</c:v>
                </c:pt>
                <c:pt idx="21">
                  <c:v>34610</c:v>
                </c:pt>
                <c:pt idx="22">
                  <c:v>34639</c:v>
                </c:pt>
                <c:pt idx="23">
                  <c:v>34669</c:v>
                </c:pt>
                <c:pt idx="24">
                  <c:v>34702</c:v>
                </c:pt>
                <c:pt idx="25">
                  <c:v>34731</c:v>
                </c:pt>
                <c:pt idx="26">
                  <c:v>34759</c:v>
                </c:pt>
                <c:pt idx="27">
                  <c:v>34792</c:v>
                </c:pt>
                <c:pt idx="28">
                  <c:v>34820</c:v>
                </c:pt>
                <c:pt idx="29">
                  <c:v>34851</c:v>
                </c:pt>
                <c:pt idx="30">
                  <c:v>34883</c:v>
                </c:pt>
                <c:pt idx="31">
                  <c:v>34912</c:v>
                </c:pt>
                <c:pt idx="32">
                  <c:v>34943</c:v>
                </c:pt>
                <c:pt idx="33">
                  <c:v>34974</c:v>
                </c:pt>
                <c:pt idx="34">
                  <c:v>35004</c:v>
                </c:pt>
                <c:pt idx="35">
                  <c:v>35034</c:v>
                </c:pt>
                <c:pt idx="36">
                  <c:v>35066</c:v>
                </c:pt>
                <c:pt idx="37">
                  <c:v>35096</c:v>
                </c:pt>
                <c:pt idx="38">
                  <c:v>35125</c:v>
                </c:pt>
                <c:pt idx="39">
                  <c:v>35156</c:v>
                </c:pt>
                <c:pt idx="40">
                  <c:v>35186</c:v>
                </c:pt>
                <c:pt idx="41">
                  <c:v>35219</c:v>
                </c:pt>
                <c:pt idx="42">
                  <c:v>35247</c:v>
                </c:pt>
                <c:pt idx="43">
                  <c:v>35278</c:v>
                </c:pt>
                <c:pt idx="44">
                  <c:v>35311</c:v>
                </c:pt>
                <c:pt idx="45">
                  <c:v>35339</c:v>
                </c:pt>
                <c:pt idx="46">
                  <c:v>35370</c:v>
                </c:pt>
                <c:pt idx="47">
                  <c:v>35401</c:v>
                </c:pt>
                <c:pt idx="48">
                  <c:v>35432</c:v>
                </c:pt>
                <c:pt idx="49">
                  <c:v>35464</c:v>
                </c:pt>
                <c:pt idx="50">
                  <c:v>35492</c:v>
                </c:pt>
                <c:pt idx="51">
                  <c:v>35521</c:v>
                </c:pt>
                <c:pt idx="52">
                  <c:v>35551</c:v>
                </c:pt>
                <c:pt idx="53">
                  <c:v>35583</c:v>
                </c:pt>
                <c:pt idx="54">
                  <c:v>35612</c:v>
                </c:pt>
                <c:pt idx="55">
                  <c:v>35643</c:v>
                </c:pt>
                <c:pt idx="56">
                  <c:v>35675</c:v>
                </c:pt>
                <c:pt idx="57">
                  <c:v>35704</c:v>
                </c:pt>
                <c:pt idx="58">
                  <c:v>35737</c:v>
                </c:pt>
                <c:pt idx="59">
                  <c:v>35765</c:v>
                </c:pt>
                <c:pt idx="60">
                  <c:v>35797</c:v>
                </c:pt>
                <c:pt idx="61">
                  <c:v>35828</c:v>
                </c:pt>
                <c:pt idx="62">
                  <c:v>35856</c:v>
                </c:pt>
                <c:pt idx="63">
                  <c:v>35886</c:v>
                </c:pt>
                <c:pt idx="64">
                  <c:v>35916</c:v>
                </c:pt>
                <c:pt idx="65">
                  <c:v>35947</c:v>
                </c:pt>
                <c:pt idx="66">
                  <c:v>35977</c:v>
                </c:pt>
                <c:pt idx="67">
                  <c:v>36010</c:v>
                </c:pt>
                <c:pt idx="68">
                  <c:v>36039</c:v>
                </c:pt>
                <c:pt idx="69">
                  <c:v>36069</c:v>
                </c:pt>
                <c:pt idx="70">
                  <c:v>36101</c:v>
                </c:pt>
                <c:pt idx="71">
                  <c:v>36130</c:v>
                </c:pt>
                <c:pt idx="72">
                  <c:v>36164</c:v>
                </c:pt>
                <c:pt idx="73">
                  <c:v>36192</c:v>
                </c:pt>
                <c:pt idx="74">
                  <c:v>36220</c:v>
                </c:pt>
                <c:pt idx="75">
                  <c:v>36251</c:v>
                </c:pt>
                <c:pt idx="76">
                  <c:v>36283</c:v>
                </c:pt>
                <c:pt idx="77">
                  <c:v>36312</c:v>
                </c:pt>
                <c:pt idx="78">
                  <c:v>36342</c:v>
                </c:pt>
                <c:pt idx="79">
                  <c:v>36374</c:v>
                </c:pt>
                <c:pt idx="80">
                  <c:v>36404</c:v>
                </c:pt>
                <c:pt idx="81">
                  <c:v>36434</c:v>
                </c:pt>
                <c:pt idx="82">
                  <c:v>36465</c:v>
                </c:pt>
                <c:pt idx="83">
                  <c:v>36495</c:v>
                </c:pt>
                <c:pt idx="84">
                  <c:v>36528</c:v>
                </c:pt>
                <c:pt idx="85">
                  <c:v>36557</c:v>
                </c:pt>
                <c:pt idx="86">
                  <c:v>36586</c:v>
                </c:pt>
                <c:pt idx="87">
                  <c:v>36619</c:v>
                </c:pt>
                <c:pt idx="88">
                  <c:v>36647</c:v>
                </c:pt>
                <c:pt idx="89">
                  <c:v>36678</c:v>
                </c:pt>
                <c:pt idx="90">
                  <c:v>36710</c:v>
                </c:pt>
                <c:pt idx="91">
                  <c:v>36739</c:v>
                </c:pt>
                <c:pt idx="92">
                  <c:v>36770</c:v>
                </c:pt>
                <c:pt idx="93">
                  <c:v>36801</c:v>
                </c:pt>
                <c:pt idx="94">
                  <c:v>36831</c:v>
                </c:pt>
                <c:pt idx="95">
                  <c:v>36861</c:v>
                </c:pt>
                <c:pt idx="96">
                  <c:v>36893</c:v>
                </c:pt>
                <c:pt idx="97">
                  <c:v>36923</c:v>
                </c:pt>
                <c:pt idx="98">
                  <c:v>36951</c:v>
                </c:pt>
                <c:pt idx="99">
                  <c:v>36983</c:v>
                </c:pt>
                <c:pt idx="100">
                  <c:v>37012</c:v>
                </c:pt>
                <c:pt idx="101">
                  <c:v>37043</c:v>
                </c:pt>
                <c:pt idx="102">
                  <c:v>37074</c:v>
                </c:pt>
                <c:pt idx="103">
                  <c:v>37104</c:v>
                </c:pt>
                <c:pt idx="104">
                  <c:v>37138</c:v>
                </c:pt>
                <c:pt idx="105">
                  <c:v>37165</c:v>
                </c:pt>
                <c:pt idx="106">
                  <c:v>37196</c:v>
                </c:pt>
                <c:pt idx="107">
                  <c:v>37228</c:v>
                </c:pt>
                <c:pt idx="108">
                  <c:v>37258</c:v>
                </c:pt>
                <c:pt idx="109">
                  <c:v>37288</c:v>
                </c:pt>
                <c:pt idx="110">
                  <c:v>37316</c:v>
                </c:pt>
                <c:pt idx="111">
                  <c:v>37347</c:v>
                </c:pt>
                <c:pt idx="112">
                  <c:v>37377</c:v>
                </c:pt>
                <c:pt idx="113">
                  <c:v>37410</c:v>
                </c:pt>
                <c:pt idx="114">
                  <c:v>37438</c:v>
                </c:pt>
                <c:pt idx="115">
                  <c:v>37469</c:v>
                </c:pt>
                <c:pt idx="116">
                  <c:v>37502</c:v>
                </c:pt>
                <c:pt idx="117">
                  <c:v>37530</c:v>
                </c:pt>
                <c:pt idx="118">
                  <c:v>37561</c:v>
                </c:pt>
                <c:pt idx="119">
                  <c:v>37592</c:v>
                </c:pt>
                <c:pt idx="120">
                  <c:v>37623</c:v>
                </c:pt>
                <c:pt idx="121">
                  <c:v>37655</c:v>
                </c:pt>
                <c:pt idx="122">
                  <c:v>37683</c:v>
                </c:pt>
                <c:pt idx="123">
                  <c:v>37712</c:v>
                </c:pt>
                <c:pt idx="124">
                  <c:v>37742</c:v>
                </c:pt>
                <c:pt idx="125">
                  <c:v>37774</c:v>
                </c:pt>
                <c:pt idx="126">
                  <c:v>37803</c:v>
                </c:pt>
                <c:pt idx="127">
                  <c:v>37834</c:v>
                </c:pt>
                <c:pt idx="128">
                  <c:v>37866</c:v>
                </c:pt>
                <c:pt idx="129">
                  <c:v>37895</c:v>
                </c:pt>
                <c:pt idx="130">
                  <c:v>37928</c:v>
                </c:pt>
                <c:pt idx="131">
                  <c:v>37956</c:v>
                </c:pt>
                <c:pt idx="132">
                  <c:v>37988</c:v>
                </c:pt>
                <c:pt idx="133">
                  <c:v>38019</c:v>
                </c:pt>
                <c:pt idx="134">
                  <c:v>38047</c:v>
                </c:pt>
                <c:pt idx="135">
                  <c:v>38078</c:v>
                </c:pt>
                <c:pt idx="136">
                  <c:v>38110</c:v>
                </c:pt>
                <c:pt idx="137">
                  <c:v>38139</c:v>
                </c:pt>
                <c:pt idx="138">
                  <c:v>38169</c:v>
                </c:pt>
                <c:pt idx="139">
                  <c:v>38201</c:v>
                </c:pt>
                <c:pt idx="140">
                  <c:v>38231</c:v>
                </c:pt>
                <c:pt idx="141">
                  <c:v>38261</c:v>
                </c:pt>
                <c:pt idx="142">
                  <c:v>38292</c:v>
                </c:pt>
                <c:pt idx="143">
                  <c:v>38322</c:v>
                </c:pt>
                <c:pt idx="144">
                  <c:v>38355</c:v>
                </c:pt>
                <c:pt idx="145">
                  <c:v>38384</c:v>
                </c:pt>
                <c:pt idx="146">
                  <c:v>38412</c:v>
                </c:pt>
                <c:pt idx="147">
                  <c:v>38443</c:v>
                </c:pt>
                <c:pt idx="148">
                  <c:v>38474</c:v>
                </c:pt>
                <c:pt idx="149">
                  <c:v>38504</c:v>
                </c:pt>
                <c:pt idx="150">
                  <c:v>38534</c:v>
                </c:pt>
                <c:pt idx="151">
                  <c:v>38565</c:v>
                </c:pt>
                <c:pt idx="152">
                  <c:v>38596</c:v>
                </c:pt>
                <c:pt idx="153">
                  <c:v>38628</c:v>
                </c:pt>
                <c:pt idx="154">
                  <c:v>38657</c:v>
                </c:pt>
                <c:pt idx="155">
                  <c:v>38687</c:v>
                </c:pt>
                <c:pt idx="156">
                  <c:v>38720</c:v>
                </c:pt>
                <c:pt idx="157">
                  <c:v>38749</c:v>
                </c:pt>
                <c:pt idx="158">
                  <c:v>38777</c:v>
                </c:pt>
                <c:pt idx="159">
                  <c:v>38810</c:v>
                </c:pt>
                <c:pt idx="160">
                  <c:v>38838</c:v>
                </c:pt>
                <c:pt idx="161">
                  <c:v>38869</c:v>
                </c:pt>
                <c:pt idx="162">
                  <c:v>38901</c:v>
                </c:pt>
                <c:pt idx="163">
                  <c:v>38930</c:v>
                </c:pt>
                <c:pt idx="164">
                  <c:v>38961</c:v>
                </c:pt>
                <c:pt idx="165">
                  <c:v>38992</c:v>
                </c:pt>
                <c:pt idx="166">
                  <c:v>39022</c:v>
                </c:pt>
                <c:pt idx="167">
                  <c:v>39052</c:v>
                </c:pt>
                <c:pt idx="168">
                  <c:v>39085</c:v>
                </c:pt>
                <c:pt idx="169">
                  <c:v>39114</c:v>
                </c:pt>
                <c:pt idx="170">
                  <c:v>39142</c:v>
                </c:pt>
                <c:pt idx="171">
                  <c:v>39174</c:v>
                </c:pt>
                <c:pt idx="172">
                  <c:v>39203</c:v>
                </c:pt>
                <c:pt idx="173">
                  <c:v>39234</c:v>
                </c:pt>
                <c:pt idx="174">
                  <c:v>39265</c:v>
                </c:pt>
                <c:pt idx="175">
                  <c:v>39295</c:v>
                </c:pt>
                <c:pt idx="176">
                  <c:v>39329</c:v>
                </c:pt>
                <c:pt idx="177">
                  <c:v>39356</c:v>
                </c:pt>
                <c:pt idx="178">
                  <c:v>39387</c:v>
                </c:pt>
                <c:pt idx="179">
                  <c:v>39419</c:v>
                </c:pt>
                <c:pt idx="180">
                  <c:v>39449</c:v>
                </c:pt>
                <c:pt idx="181">
                  <c:v>39479</c:v>
                </c:pt>
                <c:pt idx="182">
                  <c:v>39510</c:v>
                </c:pt>
                <c:pt idx="183">
                  <c:v>39539</c:v>
                </c:pt>
                <c:pt idx="184">
                  <c:v>39569</c:v>
                </c:pt>
                <c:pt idx="185">
                  <c:v>39601</c:v>
                </c:pt>
                <c:pt idx="186">
                  <c:v>39630</c:v>
                </c:pt>
                <c:pt idx="187">
                  <c:v>39661</c:v>
                </c:pt>
                <c:pt idx="188">
                  <c:v>39693</c:v>
                </c:pt>
                <c:pt idx="189">
                  <c:v>39722</c:v>
                </c:pt>
                <c:pt idx="190">
                  <c:v>39755</c:v>
                </c:pt>
                <c:pt idx="191">
                  <c:v>39783</c:v>
                </c:pt>
                <c:pt idx="192">
                  <c:v>39815</c:v>
                </c:pt>
                <c:pt idx="193">
                  <c:v>39846</c:v>
                </c:pt>
                <c:pt idx="194">
                  <c:v>39874</c:v>
                </c:pt>
                <c:pt idx="195">
                  <c:v>39904</c:v>
                </c:pt>
                <c:pt idx="196">
                  <c:v>39934</c:v>
                </c:pt>
                <c:pt idx="197">
                  <c:v>39965</c:v>
                </c:pt>
                <c:pt idx="198">
                  <c:v>39995</c:v>
                </c:pt>
                <c:pt idx="199">
                  <c:v>40028</c:v>
                </c:pt>
                <c:pt idx="200">
                  <c:v>40057</c:v>
                </c:pt>
                <c:pt idx="201">
                  <c:v>40087</c:v>
                </c:pt>
                <c:pt idx="202">
                  <c:v>40119</c:v>
                </c:pt>
                <c:pt idx="203">
                  <c:v>40148</c:v>
                </c:pt>
                <c:pt idx="204">
                  <c:v>40182</c:v>
                </c:pt>
                <c:pt idx="205">
                  <c:v>40210</c:v>
                </c:pt>
                <c:pt idx="206">
                  <c:v>40238</c:v>
                </c:pt>
                <c:pt idx="207">
                  <c:v>40269</c:v>
                </c:pt>
                <c:pt idx="208">
                  <c:v>40301</c:v>
                </c:pt>
                <c:pt idx="209">
                  <c:v>40330</c:v>
                </c:pt>
                <c:pt idx="210">
                  <c:v>40360</c:v>
                </c:pt>
                <c:pt idx="211">
                  <c:v>40392</c:v>
                </c:pt>
                <c:pt idx="212">
                  <c:v>40422</c:v>
                </c:pt>
                <c:pt idx="213">
                  <c:v>40452</c:v>
                </c:pt>
                <c:pt idx="214">
                  <c:v>40483</c:v>
                </c:pt>
                <c:pt idx="215">
                  <c:v>40513</c:v>
                </c:pt>
                <c:pt idx="216">
                  <c:v>40546</c:v>
                </c:pt>
                <c:pt idx="217">
                  <c:v>40575</c:v>
                </c:pt>
                <c:pt idx="218">
                  <c:v>40603</c:v>
                </c:pt>
                <c:pt idx="219">
                  <c:v>40634</c:v>
                </c:pt>
                <c:pt idx="220">
                  <c:v>40665</c:v>
                </c:pt>
                <c:pt idx="221">
                  <c:v>40695</c:v>
                </c:pt>
                <c:pt idx="222">
                  <c:v>40725</c:v>
                </c:pt>
                <c:pt idx="223">
                  <c:v>40756</c:v>
                </c:pt>
                <c:pt idx="224">
                  <c:v>40787</c:v>
                </c:pt>
                <c:pt idx="225">
                  <c:v>40819</c:v>
                </c:pt>
                <c:pt idx="226">
                  <c:v>40848</c:v>
                </c:pt>
                <c:pt idx="227">
                  <c:v>40878</c:v>
                </c:pt>
                <c:pt idx="228">
                  <c:v>40911</c:v>
                </c:pt>
                <c:pt idx="229">
                  <c:v>40940</c:v>
                </c:pt>
                <c:pt idx="230">
                  <c:v>40969</c:v>
                </c:pt>
                <c:pt idx="231">
                  <c:v>41001</c:v>
                </c:pt>
                <c:pt idx="232">
                  <c:v>41030</c:v>
                </c:pt>
                <c:pt idx="233">
                  <c:v>41061</c:v>
                </c:pt>
                <c:pt idx="234">
                  <c:v>41092</c:v>
                </c:pt>
                <c:pt idx="235">
                  <c:v>41122</c:v>
                </c:pt>
                <c:pt idx="236">
                  <c:v>41156</c:v>
                </c:pt>
                <c:pt idx="237">
                  <c:v>41183</c:v>
                </c:pt>
                <c:pt idx="238">
                  <c:v>41214</c:v>
                </c:pt>
                <c:pt idx="239">
                  <c:v>41246</c:v>
                </c:pt>
                <c:pt idx="240">
                  <c:v>41276</c:v>
                </c:pt>
                <c:pt idx="241">
                  <c:v>41306</c:v>
                </c:pt>
                <c:pt idx="242">
                  <c:v>41334</c:v>
                </c:pt>
                <c:pt idx="243">
                  <c:v>41365</c:v>
                </c:pt>
                <c:pt idx="244">
                  <c:v>41395</c:v>
                </c:pt>
                <c:pt idx="245">
                  <c:v>41428</c:v>
                </c:pt>
                <c:pt idx="246">
                  <c:v>41456</c:v>
                </c:pt>
                <c:pt idx="247">
                  <c:v>41487</c:v>
                </c:pt>
                <c:pt idx="248">
                  <c:v>41520</c:v>
                </c:pt>
                <c:pt idx="249">
                  <c:v>41548</c:v>
                </c:pt>
                <c:pt idx="250">
                  <c:v>41579</c:v>
                </c:pt>
                <c:pt idx="251">
                  <c:v>41610</c:v>
                </c:pt>
                <c:pt idx="252">
                  <c:v>41641</c:v>
                </c:pt>
                <c:pt idx="253">
                  <c:v>41673</c:v>
                </c:pt>
                <c:pt idx="254">
                  <c:v>41701</c:v>
                </c:pt>
                <c:pt idx="255">
                  <c:v>41730</c:v>
                </c:pt>
                <c:pt idx="256">
                  <c:v>41760</c:v>
                </c:pt>
                <c:pt idx="257">
                  <c:v>41792</c:v>
                </c:pt>
                <c:pt idx="258">
                  <c:v>41821</c:v>
                </c:pt>
                <c:pt idx="259">
                  <c:v>41852</c:v>
                </c:pt>
                <c:pt idx="260">
                  <c:v>41884</c:v>
                </c:pt>
                <c:pt idx="261">
                  <c:v>41913</c:v>
                </c:pt>
                <c:pt idx="262">
                  <c:v>41946</c:v>
                </c:pt>
                <c:pt idx="263">
                  <c:v>41974</c:v>
                </c:pt>
                <c:pt idx="264">
                  <c:v>42006</c:v>
                </c:pt>
                <c:pt idx="265">
                  <c:v>42037</c:v>
                </c:pt>
                <c:pt idx="266">
                  <c:v>42065</c:v>
                </c:pt>
                <c:pt idx="267">
                  <c:v>42095</c:v>
                </c:pt>
                <c:pt idx="268">
                  <c:v>42125</c:v>
                </c:pt>
                <c:pt idx="269">
                  <c:v>42156</c:v>
                </c:pt>
                <c:pt idx="270">
                  <c:v>42186</c:v>
                </c:pt>
                <c:pt idx="271">
                  <c:v>42219</c:v>
                </c:pt>
              </c:numCache>
            </c:numRef>
          </c:cat>
          <c:val>
            <c:numRef>
              <c:f>'實作練習 (281頁)'!$B$9:$B$280</c:f>
              <c:numCache>
                <c:formatCode>General</c:formatCode>
                <c:ptCount val="272"/>
                <c:pt idx="0">
                  <c:v>28.921892</c:v>
                </c:pt>
                <c:pt idx="1">
                  <c:v>29.230415000000001</c:v>
                </c:pt>
                <c:pt idx="2">
                  <c:v>29.885186999999998</c:v>
                </c:pt>
                <c:pt idx="3">
                  <c:v>29.120456999999998</c:v>
                </c:pt>
                <c:pt idx="4">
                  <c:v>29.905823000000002</c:v>
                </c:pt>
                <c:pt idx="5">
                  <c:v>30.013732999999998</c:v>
                </c:pt>
                <c:pt idx="6">
                  <c:v>29.868003999999999</c:v>
                </c:pt>
                <c:pt idx="7">
                  <c:v>31.012803999999999</c:v>
                </c:pt>
                <c:pt idx="8">
                  <c:v>30.787165000000002</c:v>
                </c:pt>
                <c:pt idx="9">
                  <c:v>31.394497000000001</c:v>
                </c:pt>
                <c:pt idx="10">
                  <c:v>31.059398999999999</c:v>
                </c:pt>
                <c:pt idx="11">
                  <c:v>31.440712000000001</c:v>
                </c:pt>
                <c:pt idx="12">
                  <c:v>32.537235000000003</c:v>
                </c:pt>
                <c:pt idx="13">
                  <c:v>31.588353999999999</c:v>
                </c:pt>
                <c:pt idx="14">
                  <c:v>30.264724999999999</c:v>
                </c:pt>
                <c:pt idx="15">
                  <c:v>30.604063</c:v>
                </c:pt>
                <c:pt idx="16">
                  <c:v>31.091895999999998</c:v>
                </c:pt>
                <c:pt idx="17">
                  <c:v>30.379421000000001</c:v>
                </c:pt>
                <c:pt idx="18">
                  <c:v>31.361469</c:v>
                </c:pt>
                <c:pt idx="19">
                  <c:v>32.557006999999999</c:v>
                </c:pt>
                <c:pt idx="20">
                  <c:v>31.734762</c:v>
                </c:pt>
                <c:pt idx="21">
                  <c:v>32.636868</c:v>
                </c:pt>
                <c:pt idx="22">
                  <c:v>31.337423000000001</c:v>
                </c:pt>
                <c:pt idx="23">
                  <c:v>31.565666</c:v>
                </c:pt>
                <c:pt idx="24">
                  <c:v>32.626480000000001</c:v>
                </c:pt>
                <c:pt idx="25">
                  <c:v>33.957970000000003</c:v>
                </c:pt>
                <c:pt idx="26">
                  <c:v>34.903590999999999</c:v>
                </c:pt>
                <c:pt idx="27">
                  <c:v>35.937550000000002</c:v>
                </c:pt>
                <c:pt idx="28">
                  <c:v>37.363315999999998</c:v>
                </c:pt>
                <c:pt idx="29">
                  <c:v>38.119143999999999</c:v>
                </c:pt>
                <c:pt idx="30">
                  <c:v>39.345264</c:v>
                </c:pt>
                <c:pt idx="31">
                  <c:v>39.520423999999998</c:v>
                </c:pt>
                <c:pt idx="32">
                  <c:v>41.195137000000003</c:v>
                </c:pt>
                <c:pt idx="33">
                  <c:v>41.074126999999997</c:v>
                </c:pt>
                <c:pt idx="34">
                  <c:v>42.901072999999997</c:v>
                </c:pt>
                <c:pt idx="35">
                  <c:v>43.576019000000002</c:v>
                </c:pt>
                <c:pt idx="36">
                  <c:v>45.126373000000001</c:v>
                </c:pt>
                <c:pt idx="37">
                  <c:v>45.270389999999999</c:v>
                </c:pt>
                <c:pt idx="38">
                  <c:v>46.049861999999997</c:v>
                </c:pt>
                <c:pt idx="39">
                  <c:v>46.550387999999998</c:v>
                </c:pt>
                <c:pt idx="40">
                  <c:v>47.607104999999997</c:v>
                </c:pt>
                <c:pt idx="41">
                  <c:v>48.027034999999998</c:v>
                </c:pt>
                <c:pt idx="42">
                  <c:v>45.868907999999998</c:v>
                </c:pt>
                <c:pt idx="43">
                  <c:v>46.752316</c:v>
                </c:pt>
                <c:pt idx="44">
                  <c:v>49.364502000000002</c:v>
                </c:pt>
                <c:pt idx="45">
                  <c:v>50.960490999999998</c:v>
                </c:pt>
                <c:pt idx="46">
                  <c:v>54.680835999999999</c:v>
                </c:pt>
                <c:pt idx="47">
                  <c:v>53.379542999999998</c:v>
                </c:pt>
                <c:pt idx="48">
                  <c:v>56.677647</c:v>
                </c:pt>
                <c:pt idx="49">
                  <c:v>57.219799000000002</c:v>
                </c:pt>
                <c:pt idx="50">
                  <c:v>54.695141</c:v>
                </c:pt>
                <c:pt idx="51">
                  <c:v>58.119216999999999</c:v>
                </c:pt>
                <c:pt idx="52">
                  <c:v>61.792774000000001</c:v>
                </c:pt>
                <c:pt idx="53">
                  <c:v>64.332649000000004</c:v>
                </c:pt>
                <c:pt idx="54">
                  <c:v>69.431908000000007</c:v>
                </c:pt>
                <c:pt idx="55">
                  <c:v>65.835105999999996</c:v>
                </c:pt>
                <c:pt idx="56">
                  <c:v>69.001152000000005</c:v>
                </c:pt>
                <c:pt idx="57">
                  <c:v>67.310394000000002</c:v>
                </c:pt>
                <c:pt idx="58">
                  <c:v>69.915076999999997</c:v>
                </c:pt>
                <c:pt idx="59">
                  <c:v>71.248474000000002</c:v>
                </c:pt>
                <c:pt idx="60">
                  <c:v>72.166038999999998</c:v>
                </c:pt>
                <c:pt idx="61">
                  <c:v>77.166732999999994</c:v>
                </c:pt>
                <c:pt idx="62">
                  <c:v>80.931206000000003</c:v>
                </c:pt>
                <c:pt idx="63">
                  <c:v>81.966385000000002</c:v>
                </c:pt>
                <c:pt idx="64">
                  <c:v>80.264022999999995</c:v>
                </c:pt>
                <c:pt idx="65">
                  <c:v>83.681174999999996</c:v>
                </c:pt>
                <c:pt idx="66">
                  <c:v>82.550308000000001</c:v>
                </c:pt>
                <c:pt idx="67">
                  <c:v>70.895904999999999</c:v>
                </c:pt>
                <c:pt idx="68">
                  <c:v>75.407684000000003</c:v>
                </c:pt>
                <c:pt idx="69">
                  <c:v>81.521820000000005</c:v>
                </c:pt>
                <c:pt idx="70">
                  <c:v>86.061104</c:v>
                </c:pt>
                <c:pt idx="71">
                  <c:v>91.691413999999995</c:v>
                </c:pt>
                <c:pt idx="72">
                  <c:v>94.921256999999997</c:v>
                </c:pt>
                <c:pt idx="73">
                  <c:v>91.877303999999995</c:v>
                </c:pt>
                <c:pt idx="74">
                  <c:v>95.687263000000002</c:v>
                </c:pt>
                <c:pt idx="75">
                  <c:v>99.320953000000003</c:v>
                </c:pt>
                <c:pt idx="76">
                  <c:v>97.049873000000005</c:v>
                </c:pt>
                <c:pt idx="77">
                  <c:v>102.42437700000001</c:v>
                </c:pt>
                <c:pt idx="78">
                  <c:v>99.246978999999996</c:v>
                </c:pt>
                <c:pt idx="79">
                  <c:v>98.732985999999997</c:v>
                </c:pt>
                <c:pt idx="80">
                  <c:v>96.527587999999994</c:v>
                </c:pt>
                <c:pt idx="81">
                  <c:v>102.712852</c:v>
                </c:pt>
                <c:pt idx="82">
                  <c:v>104.423141</c:v>
                </c:pt>
                <c:pt idx="83">
                  <c:v>110.38671100000001</c:v>
                </c:pt>
                <c:pt idx="84">
                  <c:v>104.890862</c:v>
                </c:pt>
                <c:pt idx="85">
                  <c:v>103.29377700000001</c:v>
                </c:pt>
                <c:pt idx="86">
                  <c:v>113.30444300000001</c:v>
                </c:pt>
                <c:pt idx="87">
                  <c:v>109.325096</c:v>
                </c:pt>
                <c:pt idx="88">
                  <c:v>107.606255</c:v>
                </c:pt>
                <c:pt idx="89">
                  <c:v>109.72410600000001</c:v>
                </c:pt>
                <c:pt idx="90">
                  <c:v>108.00121300000001</c:v>
                </c:pt>
                <c:pt idx="91">
                  <c:v>115.058075</c:v>
                </c:pt>
                <c:pt idx="92">
                  <c:v>108.745766</c:v>
                </c:pt>
                <c:pt idx="93">
                  <c:v>108.23703</c:v>
                </c:pt>
                <c:pt idx="94">
                  <c:v>100.15679900000001</c:v>
                </c:pt>
                <c:pt idx="95">
                  <c:v>99.633376999999996</c:v>
                </c:pt>
                <c:pt idx="96">
                  <c:v>104.06300400000001</c:v>
                </c:pt>
                <c:pt idx="97">
                  <c:v>94.136688000000007</c:v>
                </c:pt>
                <c:pt idx="98">
                  <c:v>88.861534000000006</c:v>
                </c:pt>
                <c:pt idx="99">
                  <c:v>96.453864999999993</c:v>
                </c:pt>
                <c:pt idx="100">
                  <c:v>95.913184999999999</c:v>
                </c:pt>
                <c:pt idx="101">
                  <c:v>93.627632000000006</c:v>
                </c:pt>
                <c:pt idx="102">
                  <c:v>92.673027000000005</c:v>
                </c:pt>
                <c:pt idx="103">
                  <c:v>87.174507000000006</c:v>
                </c:pt>
                <c:pt idx="104">
                  <c:v>80.058418000000003</c:v>
                </c:pt>
                <c:pt idx="105">
                  <c:v>81.100921999999997</c:v>
                </c:pt>
                <c:pt idx="106">
                  <c:v>87.424957000000006</c:v>
                </c:pt>
                <c:pt idx="107">
                  <c:v>87.917961000000005</c:v>
                </c:pt>
                <c:pt idx="108">
                  <c:v>87.056465000000003</c:v>
                </c:pt>
                <c:pt idx="109">
                  <c:v>85.495018000000002</c:v>
                </c:pt>
                <c:pt idx="110">
                  <c:v>88.339507999999995</c:v>
                </c:pt>
                <c:pt idx="111">
                  <c:v>83.202056999999996</c:v>
                </c:pt>
                <c:pt idx="112">
                  <c:v>82.708365999999998</c:v>
                </c:pt>
                <c:pt idx="113">
                  <c:v>76.603866999999994</c:v>
                </c:pt>
                <c:pt idx="114">
                  <c:v>70.565978999999999</c:v>
                </c:pt>
                <c:pt idx="115">
                  <c:v>71.045906000000002</c:v>
                </c:pt>
                <c:pt idx="116">
                  <c:v>63.596581</c:v>
                </c:pt>
                <c:pt idx="117">
                  <c:v>68.829552000000007</c:v>
                </c:pt>
                <c:pt idx="118">
                  <c:v>73.075027000000006</c:v>
                </c:pt>
                <c:pt idx="119">
                  <c:v>68.941192999999998</c:v>
                </c:pt>
                <c:pt idx="120">
                  <c:v>67.245590000000007</c:v>
                </c:pt>
                <c:pt idx="121">
                  <c:v>66.339195000000004</c:v>
                </c:pt>
                <c:pt idx="122">
                  <c:v>66.481148000000005</c:v>
                </c:pt>
                <c:pt idx="123">
                  <c:v>72.106239000000002</c:v>
                </c:pt>
                <c:pt idx="124">
                  <c:v>76.060271999999998</c:v>
                </c:pt>
                <c:pt idx="125">
                  <c:v>76.870429999999999</c:v>
                </c:pt>
                <c:pt idx="126">
                  <c:v>78.256186999999997</c:v>
                </c:pt>
                <c:pt idx="127">
                  <c:v>79.870293000000004</c:v>
                </c:pt>
                <c:pt idx="128">
                  <c:v>78.999213999999995</c:v>
                </c:pt>
                <c:pt idx="129">
                  <c:v>83.227798000000007</c:v>
                </c:pt>
                <c:pt idx="130">
                  <c:v>84.136734000000004</c:v>
                </c:pt>
                <c:pt idx="131">
                  <c:v>88.369895999999997</c:v>
                </c:pt>
                <c:pt idx="132">
                  <c:v>90.116973999999999</c:v>
                </c:pt>
                <c:pt idx="133">
                  <c:v>91.339911999999998</c:v>
                </c:pt>
                <c:pt idx="134">
                  <c:v>90.130058000000005</c:v>
                </c:pt>
                <c:pt idx="135">
                  <c:v>88.424683000000002</c:v>
                </c:pt>
                <c:pt idx="136">
                  <c:v>89.938805000000002</c:v>
                </c:pt>
                <c:pt idx="137">
                  <c:v>91.602798000000007</c:v>
                </c:pt>
                <c:pt idx="138">
                  <c:v>88.651482000000001</c:v>
                </c:pt>
                <c:pt idx="139">
                  <c:v>88.867431999999994</c:v>
                </c:pt>
                <c:pt idx="140">
                  <c:v>89.759392000000005</c:v>
                </c:pt>
                <c:pt idx="141">
                  <c:v>90.915915999999996</c:v>
                </c:pt>
                <c:pt idx="142">
                  <c:v>94.963263999999995</c:v>
                </c:pt>
                <c:pt idx="143">
                  <c:v>97.823654000000005</c:v>
                </c:pt>
                <c:pt idx="144">
                  <c:v>95.630370999999997</c:v>
                </c:pt>
                <c:pt idx="145">
                  <c:v>97.629409999999993</c:v>
                </c:pt>
                <c:pt idx="146">
                  <c:v>95.843497999999997</c:v>
                </c:pt>
                <c:pt idx="147">
                  <c:v>94.047852000000006</c:v>
                </c:pt>
                <c:pt idx="148">
                  <c:v>97.078513999999998</c:v>
                </c:pt>
                <c:pt idx="149">
                  <c:v>97.225586000000007</c:v>
                </c:pt>
                <c:pt idx="150">
                  <c:v>100.945572</c:v>
                </c:pt>
                <c:pt idx="151">
                  <c:v>99.999260000000007</c:v>
                </c:pt>
                <c:pt idx="152">
                  <c:v>100.801796</c:v>
                </c:pt>
                <c:pt idx="153">
                  <c:v>98.417747000000006</c:v>
                </c:pt>
                <c:pt idx="154">
                  <c:v>102.74344600000001</c:v>
                </c:pt>
                <c:pt idx="155">
                  <c:v>102.54684399999999</c:v>
                </c:pt>
                <c:pt idx="156">
                  <c:v>105.009415</c:v>
                </c:pt>
                <c:pt idx="157">
                  <c:v>105.610641</c:v>
                </c:pt>
                <c:pt idx="158">
                  <c:v>107.353638</c:v>
                </c:pt>
                <c:pt idx="159">
                  <c:v>108.709717</c:v>
                </c:pt>
                <c:pt idx="160">
                  <c:v>105.43528000000001</c:v>
                </c:pt>
                <c:pt idx="161">
                  <c:v>105.710274</c:v>
                </c:pt>
                <c:pt idx="162">
                  <c:v>106.183678</c:v>
                </c:pt>
                <c:pt idx="163">
                  <c:v>108.500862</c:v>
                </c:pt>
                <c:pt idx="164">
                  <c:v>111.430565</c:v>
                </c:pt>
                <c:pt idx="165">
                  <c:v>114.942474</c:v>
                </c:pt>
                <c:pt idx="166">
                  <c:v>117.228149</c:v>
                </c:pt>
                <c:pt idx="167">
                  <c:v>118.795631</c:v>
                </c:pt>
                <c:pt idx="168">
                  <c:v>120.582352</c:v>
                </c:pt>
                <c:pt idx="169">
                  <c:v>118.216835</c:v>
                </c:pt>
                <c:pt idx="170">
                  <c:v>119.586845</c:v>
                </c:pt>
                <c:pt idx="171">
                  <c:v>124.884033</c:v>
                </c:pt>
                <c:pt idx="172">
                  <c:v>129.12011699999999</c:v>
                </c:pt>
                <c:pt idx="173">
                  <c:v>127.232269</c:v>
                </c:pt>
                <c:pt idx="174">
                  <c:v>123.248604</c:v>
                </c:pt>
                <c:pt idx="175">
                  <c:v>124.830223</c:v>
                </c:pt>
                <c:pt idx="176">
                  <c:v>129.66293300000001</c:v>
                </c:pt>
                <c:pt idx="177">
                  <c:v>131.42202800000001</c:v>
                </c:pt>
                <c:pt idx="178">
                  <c:v>126.331711</c:v>
                </c:pt>
                <c:pt idx="179">
                  <c:v>124.909126</c:v>
                </c:pt>
                <c:pt idx="180">
                  <c:v>117.356995</c:v>
                </c:pt>
                <c:pt idx="181">
                  <c:v>114.32418800000001</c:v>
                </c:pt>
                <c:pt idx="182">
                  <c:v>113.301872</c:v>
                </c:pt>
                <c:pt idx="183">
                  <c:v>118.702095</c:v>
                </c:pt>
                <c:pt idx="184">
                  <c:v>120.49646</c:v>
                </c:pt>
                <c:pt idx="185">
                  <c:v>110.425873</c:v>
                </c:pt>
                <c:pt idx="186">
                  <c:v>109.433609</c:v>
                </c:pt>
                <c:pt idx="187">
                  <c:v>111.124756</c:v>
                </c:pt>
                <c:pt idx="188">
                  <c:v>100.659752</c:v>
                </c:pt>
                <c:pt idx="189">
                  <c:v>84.032104000000004</c:v>
                </c:pt>
                <c:pt idx="190">
                  <c:v>78.182914999999994</c:v>
                </c:pt>
                <c:pt idx="191">
                  <c:v>78.948822000000007</c:v>
                </c:pt>
                <c:pt idx="192">
                  <c:v>72.465996000000004</c:v>
                </c:pt>
                <c:pt idx="193">
                  <c:v>64.679596000000004</c:v>
                </c:pt>
                <c:pt idx="194">
                  <c:v>70.068100000000001</c:v>
                </c:pt>
                <c:pt idx="195">
                  <c:v>77.029090999999994</c:v>
                </c:pt>
                <c:pt idx="196">
                  <c:v>81.531707999999995</c:v>
                </c:pt>
                <c:pt idx="197">
                  <c:v>81.478301999999999</c:v>
                </c:pt>
                <c:pt idx="198">
                  <c:v>87.557060000000007</c:v>
                </c:pt>
                <c:pt idx="199">
                  <c:v>90.791381999999999</c:v>
                </c:pt>
                <c:pt idx="200">
                  <c:v>94.010581999999999</c:v>
                </c:pt>
                <c:pt idx="201">
                  <c:v>92.203201000000007</c:v>
                </c:pt>
                <c:pt idx="202">
                  <c:v>97.883553000000006</c:v>
                </c:pt>
                <c:pt idx="203">
                  <c:v>99.753219999999999</c:v>
                </c:pt>
                <c:pt idx="204">
                  <c:v>96.127944999999997</c:v>
                </c:pt>
                <c:pt idx="205">
                  <c:v>99.126625000000004</c:v>
                </c:pt>
                <c:pt idx="206">
                  <c:v>105.161423</c:v>
                </c:pt>
                <c:pt idx="207">
                  <c:v>106.78827699999999</c:v>
                </c:pt>
                <c:pt idx="208">
                  <c:v>98.303459000000004</c:v>
                </c:pt>
                <c:pt idx="209">
                  <c:v>93.217140000000001</c:v>
                </c:pt>
                <c:pt idx="210">
                  <c:v>99.583939000000001</c:v>
                </c:pt>
                <c:pt idx="211">
                  <c:v>95.104598999999993</c:v>
                </c:pt>
                <c:pt idx="212">
                  <c:v>103.621666</c:v>
                </c:pt>
                <c:pt idx="213">
                  <c:v>107.580223</c:v>
                </c:pt>
                <c:pt idx="214">
                  <c:v>107.580223</c:v>
                </c:pt>
                <c:pt idx="215">
                  <c:v>114.772209</c:v>
                </c:pt>
                <c:pt idx="216">
                  <c:v>117.44641900000001</c:v>
                </c:pt>
                <c:pt idx="217">
                  <c:v>121.52619900000001</c:v>
                </c:pt>
                <c:pt idx="218">
                  <c:v>121.54079400000001</c:v>
                </c:pt>
                <c:pt idx="219">
                  <c:v>125.06079099999999</c:v>
                </c:pt>
                <c:pt idx="220">
                  <c:v>123.658287</c:v>
                </c:pt>
                <c:pt idx="221">
                  <c:v>121.57221199999999</c:v>
                </c:pt>
                <c:pt idx="222">
                  <c:v>119.140213</c:v>
                </c:pt>
                <c:pt idx="223">
                  <c:v>112.590401</c:v>
                </c:pt>
                <c:pt idx="224">
                  <c:v>104.774292</c:v>
                </c:pt>
                <c:pt idx="225">
                  <c:v>116.210106</c:v>
                </c:pt>
                <c:pt idx="226">
                  <c:v>115.737854</c:v>
                </c:pt>
                <c:pt idx="227">
                  <c:v>116.947136</c:v>
                </c:pt>
                <c:pt idx="228">
                  <c:v>122.37050600000001</c:v>
                </c:pt>
                <c:pt idx="229">
                  <c:v>127.682045</c:v>
                </c:pt>
                <c:pt idx="230">
                  <c:v>131.78877299999999</c:v>
                </c:pt>
                <c:pt idx="231">
                  <c:v>130.908997</c:v>
                </c:pt>
                <c:pt idx="232">
                  <c:v>123.047157</c:v>
                </c:pt>
                <c:pt idx="233">
                  <c:v>128.040558</c:v>
                </c:pt>
                <c:pt idx="234">
                  <c:v>129.555206</c:v>
                </c:pt>
                <c:pt idx="235">
                  <c:v>132.80090300000001</c:v>
                </c:pt>
                <c:pt idx="236">
                  <c:v>136.16752600000001</c:v>
                </c:pt>
                <c:pt idx="237">
                  <c:v>133.68952899999999</c:v>
                </c:pt>
                <c:pt idx="238">
                  <c:v>134.446167</c:v>
                </c:pt>
                <c:pt idx="239">
                  <c:v>135.64735400000001</c:v>
                </c:pt>
                <c:pt idx="240">
                  <c:v>142.591171</c:v>
                </c:pt>
                <c:pt idx="241">
                  <c:v>144.41047699999999</c:v>
                </c:pt>
                <c:pt idx="242">
                  <c:v>149.89392100000001</c:v>
                </c:pt>
                <c:pt idx="243">
                  <c:v>152.77372700000001</c:v>
                </c:pt>
                <c:pt idx="244">
                  <c:v>156.38067599999999</c:v>
                </c:pt>
                <c:pt idx="245">
                  <c:v>154.29385400000001</c:v>
                </c:pt>
                <c:pt idx="246">
                  <c:v>162.26728800000001</c:v>
                </c:pt>
                <c:pt idx="247">
                  <c:v>157.400497</c:v>
                </c:pt>
                <c:pt idx="248">
                  <c:v>162.38166799999999</c:v>
                </c:pt>
                <c:pt idx="249">
                  <c:v>169.90103099999999</c:v>
                </c:pt>
                <c:pt idx="250">
                  <c:v>174.936508</c:v>
                </c:pt>
                <c:pt idx="251">
                  <c:v>179.47200000000001</c:v>
                </c:pt>
                <c:pt idx="252">
                  <c:v>173.14591999999999</c:v>
                </c:pt>
                <c:pt idx="253">
                  <c:v>181.026779</c:v>
                </c:pt>
                <c:pt idx="254">
                  <c:v>182.528503</c:v>
                </c:pt>
                <c:pt idx="255">
                  <c:v>183.797348</c:v>
                </c:pt>
                <c:pt idx="256">
                  <c:v>188.062622</c:v>
                </c:pt>
                <c:pt idx="257">
                  <c:v>191.945145</c:v>
                </c:pt>
                <c:pt idx="258">
                  <c:v>189.36587499999999</c:v>
                </c:pt>
                <c:pt idx="259">
                  <c:v>196.83891299999999</c:v>
                </c:pt>
                <c:pt idx="260">
                  <c:v>194.123276</c:v>
                </c:pt>
                <c:pt idx="261">
                  <c:v>198.695053</c:v>
                </c:pt>
                <c:pt idx="262">
                  <c:v>204.153595</c:v>
                </c:pt>
                <c:pt idx="263">
                  <c:v>203.63574199999999</c:v>
                </c:pt>
                <c:pt idx="264">
                  <c:v>197.602158</c:v>
                </c:pt>
                <c:pt idx="265">
                  <c:v>208.708313</c:v>
                </c:pt>
                <c:pt idx="266">
                  <c:v>205.43040500000001</c:v>
                </c:pt>
                <c:pt idx="267">
                  <c:v>207.450592</c:v>
                </c:pt>
                <c:pt idx="268">
                  <c:v>210.11759900000001</c:v>
                </c:pt>
                <c:pt idx="269">
                  <c:v>205.88999899999999</c:v>
                </c:pt>
                <c:pt idx="270">
                  <c:v>210.449997</c:v>
                </c:pt>
                <c:pt idx="271">
                  <c:v>208.279999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877752"/>
        <c:axId val="895876576"/>
      </c:lineChart>
      <c:dateAx>
        <c:axId val="895877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5876576"/>
        <c:crosses val="autoZero"/>
        <c:auto val="1"/>
        <c:lblOffset val="100"/>
        <c:baseTimeUnit val="days"/>
      </c:dateAx>
      <c:valAx>
        <c:axId val="8958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587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415374</xdr:colOff>
      <xdr:row>0</xdr:row>
      <xdr:rowOff>124239</xdr:rowOff>
    </xdr:from>
    <xdr:to>
      <xdr:col>11</xdr:col>
      <xdr:colOff>356152</xdr:colOff>
      <xdr:row>19</xdr:row>
      <xdr:rowOff>132521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49695</xdr:colOff>
      <xdr:row>0</xdr:row>
      <xdr:rowOff>99392</xdr:rowOff>
    </xdr:from>
    <xdr:ext cx="2981736" cy="993912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30" y="99392"/>
          <a:ext cx="2981736" cy="99391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績效表" displayName="績效表" ref="A8:C280" totalsRowShown="0" headerRowDxfId="4" dataDxfId="3">
  <sortState ref="A2:D273">
    <sortCondition ref="A1:A273"/>
  </sortState>
  <tableColumns count="3">
    <tableColumn id="1" name="日期" dataDxfId="2"/>
    <tableColumn id="3" name="Adj Close" dataDxfId="1"/>
    <tableColumn id="9" name="月報酬率" dataDxfId="0" dataCellStyle="百分比">
      <calculatedColumnFormula>績效表[[#This Row],[Adj Close]]/B8-1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abSelected="1" zoomScale="115" zoomScaleNormal="115" workbookViewId="0">
      <pane ySplit="7215" topLeftCell="A270"/>
      <selection activeCell="O10" sqref="O10"/>
      <selection pane="bottomLeft" activeCell="F275" sqref="F275"/>
    </sheetView>
  </sheetViews>
  <sheetFormatPr defaultColWidth="9" defaultRowHeight="15.75" x14ac:dyDescent="0.25"/>
  <cols>
    <col min="1" max="1" width="13.875" style="1" customWidth="1"/>
    <col min="2" max="2" width="13.75" style="1" bestFit="1" customWidth="1"/>
    <col min="3" max="3" width="9.75" style="1" bestFit="1" customWidth="1"/>
    <col min="4" max="4" width="11.625" style="1" customWidth="1"/>
    <col min="5" max="5" width="10.25" style="1" bestFit="1" customWidth="1"/>
    <col min="6" max="6" width="16.25" style="1" bestFit="1" customWidth="1"/>
    <col min="7" max="16384" width="9" style="1"/>
  </cols>
  <sheetData>
    <row r="1" spans="1:5" x14ac:dyDescent="0.25">
      <c r="A1" s="1" t="s">
        <v>7</v>
      </c>
      <c r="B1" s="5">
        <f>XIRR({-28.9218,208.2799},{"1993/1/29","2015/8/3"})</f>
        <v>9.1611859202384974E-2</v>
      </c>
      <c r="D1" s="6"/>
      <c r="E1" s="6"/>
    </row>
    <row r="3" spans="1:5" x14ac:dyDescent="0.25">
      <c r="A3" s="1" t="s">
        <v>2</v>
      </c>
      <c r="B3" s="5">
        <f>AVERAGE(績效表[月報酬率])</f>
        <v>8.1966643274617775E-3</v>
      </c>
    </row>
    <row r="4" spans="1:5" x14ac:dyDescent="0.25">
      <c r="A4" s="1" t="s">
        <v>5</v>
      </c>
      <c r="B4" s="5">
        <f>B3*12</f>
        <v>9.8359971929541323E-2</v>
      </c>
    </row>
    <row r="5" spans="1:5" x14ac:dyDescent="0.25">
      <c r="A5" s="1" t="s">
        <v>3</v>
      </c>
      <c r="B5" s="5">
        <f>_xlfn.STDEV.S(績效表[月報酬率])</f>
        <v>4.1861902808907454E-2</v>
      </c>
      <c r="C5" s="5"/>
    </row>
    <row r="6" spans="1:5" x14ac:dyDescent="0.25">
      <c r="A6" s="1" t="s">
        <v>6</v>
      </c>
      <c r="B6" s="5">
        <f>B5*12^0.5</f>
        <v>0.145013885133076</v>
      </c>
      <c r="C6" s="5"/>
    </row>
    <row r="8" spans="1:5" x14ac:dyDescent="0.25">
      <c r="A8" s="7" t="s">
        <v>1</v>
      </c>
      <c r="B8" s="7" t="s">
        <v>4</v>
      </c>
      <c r="C8" s="7" t="s">
        <v>0</v>
      </c>
    </row>
    <row r="9" spans="1:5" x14ac:dyDescent="0.25">
      <c r="A9" s="2">
        <v>33998</v>
      </c>
      <c r="B9" s="1">
        <v>28.921892</v>
      </c>
      <c r="C9" s="5"/>
    </row>
    <row r="10" spans="1:5" x14ac:dyDescent="0.25">
      <c r="A10" s="2">
        <v>34001</v>
      </c>
      <c r="B10" s="1">
        <v>29.230415000000001</v>
      </c>
      <c r="C10" s="5">
        <f>績效表[[#This Row],[Adj Close]]/B9-1</f>
        <v>1.0667455642251911E-2</v>
      </c>
      <c r="D10" s="6"/>
    </row>
    <row r="11" spans="1:5" x14ac:dyDescent="0.25">
      <c r="A11" s="2">
        <v>34029</v>
      </c>
      <c r="B11" s="1">
        <v>29.885186999999998</v>
      </c>
      <c r="C11" s="5">
        <f>績效表[[#This Row],[Adj Close]]/B10-1</f>
        <v>2.2400366193911392E-2</v>
      </c>
      <c r="D11" s="6"/>
    </row>
    <row r="12" spans="1:5" x14ac:dyDescent="0.25">
      <c r="A12" s="2">
        <v>34060</v>
      </c>
      <c r="B12" s="1">
        <v>29.120456999999998</v>
      </c>
      <c r="C12" s="5">
        <f>績效表[[#This Row],[Adj Close]]/B11-1</f>
        <v>-2.5588931399358472E-2</v>
      </c>
      <c r="D12" s="6"/>
    </row>
    <row r="13" spans="1:5" x14ac:dyDescent="0.25">
      <c r="A13" s="2">
        <v>34092</v>
      </c>
      <c r="B13" s="1">
        <v>29.905823000000002</v>
      </c>
      <c r="C13" s="5">
        <f>績效表[[#This Row],[Adj Close]]/B12-1</f>
        <v>2.6969563012009257E-2</v>
      </c>
      <c r="D13" s="6"/>
    </row>
    <row r="14" spans="1:5" x14ac:dyDescent="0.25">
      <c r="A14" s="2">
        <v>34121</v>
      </c>
      <c r="B14" s="1">
        <v>30.013732999999998</v>
      </c>
      <c r="C14" s="5">
        <f>績效表[[#This Row],[Adj Close]]/B13-1</f>
        <v>3.6083273815936678E-3</v>
      </c>
      <c r="D14" s="6"/>
    </row>
    <row r="15" spans="1:5" x14ac:dyDescent="0.25">
      <c r="A15" s="2">
        <v>34151</v>
      </c>
      <c r="B15" s="1">
        <v>29.868003999999999</v>
      </c>
      <c r="C15" s="5">
        <f>績效表[[#This Row],[Adj Close]]/B14-1</f>
        <v>-4.8554106881673054E-3</v>
      </c>
      <c r="D15" s="6"/>
    </row>
    <row r="16" spans="1:5" x14ac:dyDescent="0.25">
      <c r="A16" s="2">
        <v>34183</v>
      </c>
      <c r="B16" s="1">
        <v>31.012803999999999</v>
      </c>
      <c r="C16" s="5">
        <f>績效表[[#This Row],[Adj Close]]/B15-1</f>
        <v>3.8328640909516487E-2</v>
      </c>
      <c r="D16" s="6"/>
    </row>
    <row r="17" spans="1:4" x14ac:dyDescent="0.25">
      <c r="A17" s="2">
        <v>34213</v>
      </c>
      <c r="B17" s="1">
        <v>30.787165000000002</v>
      </c>
      <c r="C17" s="5">
        <f>績效表[[#This Row],[Adj Close]]/B16-1</f>
        <v>-7.2756723319825634E-3</v>
      </c>
      <c r="D17" s="6"/>
    </row>
    <row r="18" spans="1:4" x14ac:dyDescent="0.25">
      <c r="A18" s="2">
        <v>34243</v>
      </c>
      <c r="B18" s="1">
        <v>31.394497000000001</v>
      </c>
      <c r="C18" s="5">
        <f>績效表[[#This Row],[Adj Close]]/B17-1</f>
        <v>1.972679199270222E-2</v>
      </c>
      <c r="D18" s="6"/>
    </row>
    <row r="19" spans="1:4" x14ac:dyDescent="0.25">
      <c r="A19" s="2">
        <v>34274</v>
      </c>
      <c r="B19" s="1">
        <v>31.059398999999999</v>
      </c>
      <c r="C19" s="5">
        <f>績效表[[#This Row],[Adj Close]]/B18-1</f>
        <v>-1.0673781459215714E-2</v>
      </c>
      <c r="D19" s="6"/>
    </row>
    <row r="20" spans="1:4" x14ac:dyDescent="0.25">
      <c r="A20" s="2">
        <v>34304</v>
      </c>
      <c r="B20" s="1">
        <v>31.440712000000001</v>
      </c>
      <c r="C20" s="5">
        <f>績效表[[#This Row],[Adj Close]]/B19-1</f>
        <v>1.2276895634715901E-2</v>
      </c>
      <c r="D20" s="6"/>
    </row>
    <row r="21" spans="1:4" x14ac:dyDescent="0.25">
      <c r="A21" s="2">
        <v>34337</v>
      </c>
      <c r="B21" s="1">
        <v>32.537235000000003</v>
      </c>
      <c r="C21" s="5">
        <f>績效表[[#This Row],[Adj Close]]/B20-1</f>
        <v>3.4875895940270185E-2</v>
      </c>
      <c r="D21" s="6"/>
    </row>
    <row r="22" spans="1:4" x14ac:dyDescent="0.25">
      <c r="A22" s="2">
        <v>34366</v>
      </c>
      <c r="B22" s="1">
        <v>31.588353999999999</v>
      </c>
      <c r="C22" s="5">
        <f>績效表[[#This Row],[Adj Close]]/B21-1</f>
        <v>-2.9162926720724847E-2</v>
      </c>
      <c r="D22" s="6"/>
    </row>
    <row r="23" spans="1:4" x14ac:dyDescent="0.25">
      <c r="A23" s="2">
        <v>34394</v>
      </c>
      <c r="B23" s="1">
        <v>30.264724999999999</v>
      </c>
      <c r="C23" s="5">
        <f>績效表[[#This Row],[Adj Close]]/B22-1</f>
        <v>-4.1902436575201096E-2</v>
      </c>
      <c r="D23" s="6"/>
    </row>
    <row r="24" spans="1:4" x14ac:dyDescent="0.25">
      <c r="A24" s="2">
        <v>34428</v>
      </c>
      <c r="B24" s="1">
        <v>30.604063</v>
      </c>
      <c r="C24" s="5">
        <f>績效表[[#This Row],[Adj Close]]/B23-1</f>
        <v>1.1212327222533958E-2</v>
      </c>
      <c r="D24" s="6"/>
    </row>
    <row r="25" spans="1:4" x14ac:dyDescent="0.25">
      <c r="A25" s="2">
        <v>34456</v>
      </c>
      <c r="B25" s="1">
        <v>31.091895999999998</v>
      </c>
      <c r="C25" s="5">
        <f>績效表[[#This Row],[Adj Close]]/B24-1</f>
        <v>1.594013840580577E-2</v>
      </c>
      <c r="D25" s="6"/>
    </row>
    <row r="26" spans="1:4" x14ac:dyDescent="0.25">
      <c r="A26" s="2">
        <v>34486</v>
      </c>
      <c r="B26" s="1">
        <v>30.379421000000001</v>
      </c>
      <c r="C26" s="5">
        <f>績效表[[#This Row],[Adj Close]]/B25-1</f>
        <v>-2.2915135185065494E-2</v>
      </c>
      <c r="D26" s="6"/>
    </row>
    <row r="27" spans="1:4" x14ac:dyDescent="0.25">
      <c r="A27" s="2">
        <v>34516</v>
      </c>
      <c r="B27" s="1">
        <v>31.361469</v>
      </c>
      <c r="C27" s="5">
        <f>績效表[[#This Row],[Adj Close]]/B26-1</f>
        <v>3.2326093377487375E-2</v>
      </c>
      <c r="D27" s="6"/>
    </row>
    <row r="28" spans="1:4" x14ac:dyDescent="0.25">
      <c r="A28" s="2">
        <v>34547</v>
      </c>
      <c r="B28" s="1">
        <v>32.557006999999999</v>
      </c>
      <c r="C28" s="5">
        <f>績效表[[#This Row],[Adj Close]]/B27-1</f>
        <v>3.8121237241788508E-2</v>
      </c>
      <c r="D28" s="6"/>
    </row>
    <row r="29" spans="1:4" x14ac:dyDescent="0.25">
      <c r="A29" s="2">
        <v>34578</v>
      </c>
      <c r="B29" s="1">
        <v>31.734762</v>
      </c>
      <c r="C29" s="5">
        <f>績效表[[#This Row],[Adj Close]]/B28-1</f>
        <v>-2.5255546371323323E-2</v>
      </c>
      <c r="D29" s="6"/>
    </row>
    <row r="30" spans="1:4" x14ac:dyDescent="0.25">
      <c r="A30" s="2">
        <v>34610</v>
      </c>
      <c r="B30" s="1">
        <v>32.636868</v>
      </c>
      <c r="C30" s="5">
        <f>績效表[[#This Row],[Adj Close]]/B29-1</f>
        <v>2.8426430297476379E-2</v>
      </c>
      <c r="D30" s="6"/>
    </row>
    <row r="31" spans="1:4" x14ac:dyDescent="0.25">
      <c r="A31" s="2">
        <v>34639</v>
      </c>
      <c r="B31" s="1">
        <v>31.337423000000001</v>
      </c>
      <c r="C31" s="5">
        <f>績效表[[#This Row],[Adj Close]]/B30-1</f>
        <v>-3.9815248203350806E-2</v>
      </c>
      <c r="D31" s="6"/>
    </row>
    <row r="32" spans="1:4" x14ac:dyDescent="0.25">
      <c r="A32" s="2">
        <v>34669</v>
      </c>
      <c r="B32" s="1">
        <v>31.565666</v>
      </c>
      <c r="C32" s="5">
        <f>績效表[[#This Row],[Adj Close]]/B31-1</f>
        <v>7.2834004251083329E-3</v>
      </c>
      <c r="D32" s="6"/>
    </row>
    <row r="33" spans="1:4" x14ac:dyDescent="0.25">
      <c r="A33" s="2">
        <v>34702</v>
      </c>
      <c r="B33" s="1">
        <v>32.626480000000001</v>
      </c>
      <c r="C33" s="5">
        <f>績效表[[#This Row],[Adj Close]]/B32-1</f>
        <v>3.3606577475666199E-2</v>
      </c>
      <c r="D33" s="6"/>
    </row>
    <row r="34" spans="1:4" x14ac:dyDescent="0.25">
      <c r="A34" s="2">
        <v>34731</v>
      </c>
      <c r="B34" s="1">
        <v>33.957970000000003</v>
      </c>
      <c r="C34" s="5">
        <f>績效表[[#This Row],[Adj Close]]/B33-1</f>
        <v>4.081010271411456E-2</v>
      </c>
      <c r="D34" s="6"/>
    </row>
    <row r="35" spans="1:4" x14ac:dyDescent="0.25">
      <c r="A35" s="2">
        <v>34759</v>
      </c>
      <c r="B35" s="1">
        <v>34.903590999999999</v>
      </c>
      <c r="C35" s="5">
        <f>績效表[[#This Row],[Adj Close]]/B34-1</f>
        <v>2.7846805919199413E-2</v>
      </c>
      <c r="D35" s="6"/>
    </row>
    <row r="36" spans="1:4" x14ac:dyDescent="0.25">
      <c r="A36" s="2">
        <v>34792</v>
      </c>
      <c r="B36" s="1">
        <v>35.937550000000002</v>
      </c>
      <c r="C36" s="5">
        <f>績效表[[#This Row],[Adj Close]]/B35-1</f>
        <v>2.9623284320515975E-2</v>
      </c>
      <c r="D36" s="6"/>
    </row>
    <row r="37" spans="1:4" x14ac:dyDescent="0.25">
      <c r="A37" s="2">
        <v>34820</v>
      </c>
      <c r="B37" s="1">
        <v>37.363315999999998</v>
      </c>
      <c r="C37" s="5">
        <f>績效表[[#This Row],[Adj Close]]/B36-1</f>
        <v>3.9673433497831478E-2</v>
      </c>
      <c r="D37" s="6"/>
    </row>
    <row r="38" spans="1:4" x14ac:dyDescent="0.25">
      <c r="A38" s="2">
        <v>34851</v>
      </c>
      <c r="B38" s="1">
        <v>38.119143999999999</v>
      </c>
      <c r="C38" s="5">
        <f>績效表[[#This Row],[Adj Close]]/B37-1</f>
        <v>2.0229146684946242E-2</v>
      </c>
      <c r="D38" s="6"/>
    </row>
    <row r="39" spans="1:4" x14ac:dyDescent="0.25">
      <c r="A39" s="2">
        <v>34883</v>
      </c>
      <c r="B39" s="1">
        <v>39.345264</v>
      </c>
      <c r="C39" s="5">
        <f>績效表[[#This Row],[Adj Close]]/B38-1</f>
        <v>3.2165465205619581E-2</v>
      </c>
      <c r="D39" s="6"/>
    </row>
    <row r="40" spans="1:4" x14ac:dyDescent="0.25">
      <c r="A40" s="2">
        <v>34912</v>
      </c>
      <c r="B40" s="1">
        <v>39.520423999999998</v>
      </c>
      <c r="C40" s="5">
        <f>績效表[[#This Row],[Adj Close]]/B39-1</f>
        <v>4.4518699887232671E-3</v>
      </c>
      <c r="D40" s="6"/>
    </row>
    <row r="41" spans="1:4" x14ac:dyDescent="0.25">
      <c r="A41" s="2">
        <v>34943</v>
      </c>
      <c r="B41" s="1">
        <v>41.195137000000003</v>
      </c>
      <c r="C41" s="5">
        <f>績效表[[#This Row],[Adj Close]]/B40-1</f>
        <v>4.2375886453040135E-2</v>
      </c>
      <c r="D41" s="6"/>
    </row>
    <row r="42" spans="1:4" x14ac:dyDescent="0.25">
      <c r="A42" s="2">
        <v>34974</v>
      </c>
      <c r="B42" s="1">
        <v>41.074126999999997</v>
      </c>
      <c r="C42" s="5">
        <f>績效表[[#This Row],[Adj Close]]/B41-1</f>
        <v>-2.9374826450997427E-3</v>
      </c>
      <c r="D42" s="6"/>
    </row>
    <row r="43" spans="1:4" x14ac:dyDescent="0.25">
      <c r="A43" s="2">
        <v>35004</v>
      </c>
      <c r="B43" s="1">
        <v>42.901072999999997</v>
      </c>
      <c r="C43" s="5">
        <f>績效表[[#This Row],[Adj Close]]/B42-1</f>
        <v>4.4479241153439375E-2</v>
      </c>
      <c r="D43" s="6"/>
    </row>
    <row r="44" spans="1:4" x14ac:dyDescent="0.25">
      <c r="A44" s="2">
        <v>35034</v>
      </c>
      <c r="B44" s="1">
        <v>43.576019000000002</v>
      </c>
      <c r="C44" s="5">
        <f>績效表[[#This Row],[Adj Close]]/B43-1</f>
        <v>1.573261349430588E-2</v>
      </c>
      <c r="D44" s="6"/>
    </row>
    <row r="45" spans="1:4" x14ac:dyDescent="0.25">
      <c r="A45" s="2">
        <v>35066</v>
      </c>
      <c r="B45" s="1">
        <v>45.126373000000001</v>
      </c>
      <c r="C45" s="5">
        <f>績效表[[#This Row],[Adj Close]]/B44-1</f>
        <v>3.5578146778391995E-2</v>
      </c>
      <c r="D45" s="6"/>
    </row>
    <row r="46" spans="1:4" x14ac:dyDescent="0.25">
      <c r="A46" s="2">
        <v>35096</v>
      </c>
      <c r="B46" s="1">
        <v>45.270389999999999</v>
      </c>
      <c r="C46" s="5">
        <f>績效表[[#This Row],[Adj Close]]/B45-1</f>
        <v>3.191415361478267E-3</v>
      </c>
      <c r="D46" s="6"/>
    </row>
    <row r="47" spans="1:4" x14ac:dyDescent="0.25">
      <c r="A47" s="2">
        <v>35125</v>
      </c>
      <c r="B47" s="1">
        <v>46.049861999999997</v>
      </c>
      <c r="C47" s="5">
        <f>績效表[[#This Row],[Adj Close]]/B46-1</f>
        <v>1.7218141924555841E-2</v>
      </c>
      <c r="D47" s="6"/>
    </row>
    <row r="48" spans="1:4" x14ac:dyDescent="0.25">
      <c r="A48" s="2">
        <v>35156</v>
      </c>
      <c r="B48" s="1">
        <v>46.550387999999998</v>
      </c>
      <c r="C48" s="5">
        <f>績效表[[#This Row],[Adj Close]]/B47-1</f>
        <v>1.0869218240002532E-2</v>
      </c>
      <c r="D48" s="6"/>
    </row>
    <row r="49" spans="1:4" x14ac:dyDescent="0.25">
      <c r="A49" s="2">
        <v>35186</v>
      </c>
      <c r="B49" s="1">
        <v>47.607104999999997</v>
      </c>
      <c r="C49" s="5">
        <f>績效表[[#This Row],[Adj Close]]/B48-1</f>
        <v>2.2700498221411181E-2</v>
      </c>
      <c r="D49" s="6"/>
    </row>
    <row r="50" spans="1:4" x14ac:dyDescent="0.25">
      <c r="A50" s="2">
        <v>35219</v>
      </c>
      <c r="B50" s="1">
        <v>48.027034999999998</v>
      </c>
      <c r="C50" s="5">
        <f>績效表[[#This Row],[Adj Close]]/B49-1</f>
        <v>8.8207421980395218E-3</v>
      </c>
      <c r="D50" s="6"/>
    </row>
    <row r="51" spans="1:4" x14ac:dyDescent="0.25">
      <c r="A51" s="2">
        <v>35247</v>
      </c>
      <c r="B51" s="1">
        <v>45.868907999999998</v>
      </c>
      <c r="C51" s="5">
        <f>績效表[[#This Row],[Adj Close]]/B50-1</f>
        <v>-4.4935670086650115E-2</v>
      </c>
      <c r="D51" s="6"/>
    </row>
    <row r="52" spans="1:4" x14ac:dyDescent="0.25">
      <c r="A52" s="2">
        <v>35278</v>
      </c>
      <c r="B52" s="1">
        <v>46.752316</v>
      </c>
      <c r="C52" s="5">
        <f>績效表[[#This Row],[Adj Close]]/B51-1</f>
        <v>1.9259407701617937E-2</v>
      </c>
      <c r="D52" s="6"/>
    </row>
    <row r="53" spans="1:4" x14ac:dyDescent="0.25">
      <c r="A53" s="2">
        <v>35311</v>
      </c>
      <c r="B53" s="1">
        <v>49.364502000000002</v>
      </c>
      <c r="C53" s="5">
        <f>績效表[[#This Row],[Adj Close]]/B52-1</f>
        <v>5.5872868415759447E-2</v>
      </c>
      <c r="D53" s="6"/>
    </row>
    <row r="54" spans="1:4" x14ac:dyDescent="0.25">
      <c r="A54" s="2">
        <v>35339</v>
      </c>
      <c r="B54" s="1">
        <v>50.960490999999998</v>
      </c>
      <c r="C54" s="5">
        <f>績效表[[#This Row],[Adj Close]]/B53-1</f>
        <v>3.2330701928280359E-2</v>
      </c>
      <c r="D54" s="6"/>
    </row>
    <row r="55" spans="1:4" x14ac:dyDescent="0.25">
      <c r="A55" s="2">
        <v>35370</v>
      </c>
      <c r="B55" s="1">
        <v>54.680835999999999</v>
      </c>
      <c r="C55" s="5">
        <f>績效表[[#This Row],[Adj Close]]/B54-1</f>
        <v>7.3004496758086512E-2</v>
      </c>
      <c r="D55" s="6"/>
    </row>
    <row r="56" spans="1:4" x14ac:dyDescent="0.25">
      <c r="A56" s="2">
        <v>35401</v>
      </c>
      <c r="B56" s="1">
        <v>53.379542999999998</v>
      </c>
      <c r="C56" s="5">
        <f>績效表[[#This Row],[Adj Close]]/B55-1</f>
        <v>-2.3797971925667016E-2</v>
      </c>
      <c r="D56" s="6"/>
    </row>
    <row r="57" spans="1:4" x14ac:dyDescent="0.25">
      <c r="A57" s="2">
        <v>35432</v>
      </c>
      <c r="B57" s="1">
        <v>56.677647</v>
      </c>
      <c r="C57" s="5">
        <f>績效表[[#This Row],[Adj Close]]/B56-1</f>
        <v>6.1785916750917158E-2</v>
      </c>
      <c r="D57" s="6"/>
    </row>
    <row r="58" spans="1:4" x14ac:dyDescent="0.25">
      <c r="A58" s="2">
        <v>35464</v>
      </c>
      <c r="B58" s="1">
        <v>57.219799000000002</v>
      </c>
      <c r="C58" s="5">
        <f>績效表[[#This Row],[Adj Close]]/B57-1</f>
        <v>9.5655347160055193E-3</v>
      </c>
      <c r="D58" s="6"/>
    </row>
    <row r="59" spans="1:4" x14ac:dyDescent="0.25">
      <c r="A59" s="2">
        <v>35492</v>
      </c>
      <c r="B59" s="1">
        <v>54.695141</v>
      </c>
      <c r="C59" s="5">
        <f>績效表[[#This Row],[Adj Close]]/B58-1</f>
        <v>-4.4122105357273345E-2</v>
      </c>
      <c r="D59" s="6"/>
    </row>
    <row r="60" spans="1:4" x14ac:dyDescent="0.25">
      <c r="A60" s="2">
        <v>35521</v>
      </c>
      <c r="B60" s="1">
        <v>58.119216999999999</v>
      </c>
      <c r="C60" s="5">
        <f>績效表[[#This Row],[Adj Close]]/B59-1</f>
        <v>6.2602928475858466E-2</v>
      </c>
      <c r="D60" s="6"/>
    </row>
    <row r="61" spans="1:4" x14ac:dyDescent="0.25">
      <c r="A61" s="2">
        <v>35551</v>
      </c>
      <c r="B61" s="1">
        <v>61.792774000000001</v>
      </c>
      <c r="C61" s="5">
        <f>績效表[[#This Row],[Adj Close]]/B60-1</f>
        <v>6.3207269292702373E-2</v>
      </c>
      <c r="D61" s="6"/>
    </row>
    <row r="62" spans="1:4" x14ac:dyDescent="0.25">
      <c r="A62" s="2">
        <v>35583</v>
      </c>
      <c r="B62" s="1">
        <v>64.332649000000004</v>
      </c>
      <c r="C62" s="5">
        <f>績效表[[#This Row],[Adj Close]]/B61-1</f>
        <v>4.1103106974935244E-2</v>
      </c>
      <c r="D62" s="6"/>
    </row>
    <row r="63" spans="1:4" x14ac:dyDescent="0.25">
      <c r="A63" s="2">
        <v>35612</v>
      </c>
      <c r="B63" s="1">
        <v>69.431908000000007</v>
      </c>
      <c r="C63" s="5">
        <f>績效表[[#This Row],[Adj Close]]/B62-1</f>
        <v>7.9263936418971337E-2</v>
      </c>
      <c r="D63" s="6"/>
    </row>
    <row r="64" spans="1:4" x14ac:dyDescent="0.25">
      <c r="A64" s="2">
        <v>35643</v>
      </c>
      <c r="B64" s="1">
        <v>65.835105999999996</v>
      </c>
      <c r="C64" s="5">
        <f>績效表[[#This Row],[Adj Close]]/B63-1</f>
        <v>-5.1803300580476774E-2</v>
      </c>
      <c r="D64" s="6"/>
    </row>
    <row r="65" spans="1:4" x14ac:dyDescent="0.25">
      <c r="A65" s="2">
        <v>35675</v>
      </c>
      <c r="B65" s="1">
        <v>69.001152000000005</v>
      </c>
      <c r="C65" s="5">
        <f>績效表[[#This Row],[Adj Close]]/B64-1</f>
        <v>4.8090543060719027E-2</v>
      </c>
      <c r="D65" s="6"/>
    </row>
    <row r="66" spans="1:4" x14ac:dyDescent="0.25">
      <c r="A66" s="2">
        <v>35704</v>
      </c>
      <c r="B66" s="1">
        <v>67.310394000000002</v>
      </c>
      <c r="C66" s="5">
        <f>績效表[[#This Row],[Adj Close]]/B65-1</f>
        <v>-2.4503330031359516E-2</v>
      </c>
      <c r="D66" s="6"/>
    </row>
    <row r="67" spans="1:4" x14ac:dyDescent="0.25">
      <c r="A67" s="2">
        <v>35737</v>
      </c>
      <c r="B67" s="1">
        <v>69.915076999999997</v>
      </c>
      <c r="C67" s="5">
        <f>績效表[[#This Row],[Adj Close]]/B66-1</f>
        <v>3.869659416939375E-2</v>
      </c>
      <c r="D67" s="6"/>
    </row>
    <row r="68" spans="1:4" x14ac:dyDescent="0.25">
      <c r="A68" s="2">
        <v>35765</v>
      </c>
      <c r="B68" s="1">
        <v>71.248474000000002</v>
      </c>
      <c r="C68" s="5">
        <f>績效表[[#This Row],[Adj Close]]/B67-1</f>
        <v>1.9071666044221169E-2</v>
      </c>
      <c r="D68" s="6"/>
    </row>
    <row r="69" spans="1:4" x14ac:dyDescent="0.25">
      <c r="A69" s="2">
        <v>35797</v>
      </c>
      <c r="B69" s="1">
        <v>72.166038999999998</v>
      </c>
      <c r="C69" s="5">
        <f>績效表[[#This Row],[Adj Close]]/B68-1</f>
        <v>1.2878381086449675E-2</v>
      </c>
      <c r="D69" s="6"/>
    </row>
    <row r="70" spans="1:4" x14ac:dyDescent="0.25">
      <c r="A70" s="2">
        <v>35828</v>
      </c>
      <c r="B70" s="1">
        <v>77.166732999999994</v>
      </c>
      <c r="C70" s="5">
        <f>績效表[[#This Row],[Adj Close]]/B69-1</f>
        <v>6.9294283977536786E-2</v>
      </c>
      <c r="D70" s="6"/>
    </row>
    <row r="71" spans="1:4" x14ac:dyDescent="0.25">
      <c r="A71" s="2">
        <v>35856</v>
      </c>
      <c r="B71" s="1">
        <v>80.931206000000003</v>
      </c>
      <c r="C71" s="5">
        <f>績效表[[#This Row],[Adj Close]]/B70-1</f>
        <v>4.8783625451656931E-2</v>
      </c>
      <c r="D71" s="6"/>
    </row>
    <row r="72" spans="1:4" x14ac:dyDescent="0.25">
      <c r="A72" s="2">
        <v>35886</v>
      </c>
      <c r="B72" s="1">
        <v>81.966385000000002</v>
      </c>
      <c r="C72" s="5">
        <f>績效表[[#This Row],[Adj Close]]/B71-1</f>
        <v>1.2790851034642836E-2</v>
      </c>
      <c r="D72" s="6"/>
    </row>
    <row r="73" spans="1:4" x14ac:dyDescent="0.25">
      <c r="A73" s="2">
        <v>35916</v>
      </c>
      <c r="B73" s="1">
        <v>80.264022999999995</v>
      </c>
      <c r="C73" s="5">
        <f>績效表[[#This Row],[Adj Close]]/B72-1</f>
        <v>-2.0769026229472076E-2</v>
      </c>
      <c r="D73" s="6"/>
    </row>
    <row r="74" spans="1:4" x14ac:dyDescent="0.25">
      <c r="A74" s="2">
        <v>35947</v>
      </c>
      <c r="B74" s="1">
        <v>83.681174999999996</v>
      </c>
      <c r="C74" s="5">
        <f>績效表[[#This Row],[Adj Close]]/B73-1</f>
        <v>4.2573893910102134E-2</v>
      </c>
      <c r="D74" s="6"/>
    </row>
    <row r="75" spans="1:4" x14ac:dyDescent="0.25">
      <c r="A75" s="2">
        <v>35977</v>
      </c>
      <c r="B75" s="1">
        <v>82.550308000000001</v>
      </c>
      <c r="C75" s="5">
        <f>績效表[[#This Row],[Adj Close]]/B74-1</f>
        <v>-1.3513995232499965E-2</v>
      </c>
      <c r="D75" s="6"/>
    </row>
    <row r="76" spans="1:4" x14ac:dyDescent="0.25">
      <c r="A76" s="2">
        <v>36010</v>
      </c>
      <c r="B76" s="1">
        <v>70.895904999999999</v>
      </c>
      <c r="C76" s="5">
        <f>績效表[[#This Row],[Adj Close]]/B75-1</f>
        <v>-0.14117940056625833</v>
      </c>
      <c r="D76" s="6"/>
    </row>
    <row r="77" spans="1:4" x14ac:dyDescent="0.25">
      <c r="A77" s="2">
        <v>36039</v>
      </c>
      <c r="B77" s="1">
        <v>75.407684000000003</v>
      </c>
      <c r="C77" s="5">
        <f>績效表[[#This Row],[Adj Close]]/B76-1</f>
        <v>6.363948665300212E-2</v>
      </c>
      <c r="D77" s="6"/>
    </row>
    <row r="78" spans="1:4" x14ac:dyDescent="0.25">
      <c r="A78" s="2">
        <v>36069</v>
      </c>
      <c r="B78" s="1">
        <v>81.521820000000005</v>
      </c>
      <c r="C78" s="5">
        <f>績效表[[#This Row],[Adj Close]]/B77-1</f>
        <v>8.1081073912838919E-2</v>
      </c>
      <c r="D78" s="6"/>
    </row>
    <row r="79" spans="1:4" x14ac:dyDescent="0.25">
      <c r="A79" s="2">
        <v>36101</v>
      </c>
      <c r="B79" s="1">
        <v>86.061104</v>
      </c>
      <c r="C79" s="5">
        <f>績效表[[#This Row],[Adj Close]]/B78-1</f>
        <v>5.5681828496959351E-2</v>
      </c>
      <c r="D79" s="6"/>
    </row>
    <row r="80" spans="1:4" x14ac:dyDescent="0.25">
      <c r="A80" s="2">
        <v>36130</v>
      </c>
      <c r="B80" s="1">
        <v>91.691413999999995</v>
      </c>
      <c r="C80" s="5">
        <f>績效表[[#This Row],[Adj Close]]/B79-1</f>
        <v>6.5422237669644501E-2</v>
      </c>
      <c r="D80" s="6"/>
    </row>
    <row r="81" spans="1:4" x14ac:dyDescent="0.25">
      <c r="A81" s="2">
        <v>36164</v>
      </c>
      <c r="B81" s="1">
        <v>94.921256999999997</v>
      </c>
      <c r="C81" s="5">
        <f>績效表[[#This Row],[Adj Close]]/B80-1</f>
        <v>3.5225141145712957E-2</v>
      </c>
      <c r="D81" s="6"/>
    </row>
    <row r="82" spans="1:4" x14ac:dyDescent="0.25">
      <c r="A82" s="2">
        <v>36192</v>
      </c>
      <c r="B82" s="1">
        <v>91.877303999999995</v>
      </c>
      <c r="C82" s="5">
        <f>績效表[[#This Row],[Adj Close]]/B81-1</f>
        <v>-3.2068191005940827E-2</v>
      </c>
      <c r="D82" s="6"/>
    </row>
    <row r="83" spans="1:4" x14ac:dyDescent="0.25">
      <c r="A83" s="2">
        <v>36220</v>
      </c>
      <c r="B83" s="1">
        <v>95.687263000000002</v>
      </c>
      <c r="C83" s="5">
        <f>績效表[[#This Row],[Adj Close]]/B82-1</f>
        <v>4.1467901583181144E-2</v>
      </c>
      <c r="D83" s="6"/>
    </row>
    <row r="84" spans="1:4" x14ac:dyDescent="0.25">
      <c r="A84" s="2">
        <v>36251</v>
      </c>
      <c r="B84" s="1">
        <v>99.320953000000003</v>
      </c>
      <c r="C84" s="5">
        <f>績效表[[#This Row],[Adj Close]]/B83-1</f>
        <v>3.7974646636094178E-2</v>
      </c>
      <c r="D84" s="6"/>
    </row>
    <row r="85" spans="1:4" x14ac:dyDescent="0.25">
      <c r="A85" s="2">
        <v>36283</v>
      </c>
      <c r="B85" s="1">
        <v>97.049873000000005</v>
      </c>
      <c r="C85" s="5">
        <f>績效表[[#This Row],[Adj Close]]/B84-1</f>
        <v>-2.2866071371667185E-2</v>
      </c>
      <c r="D85" s="6"/>
    </row>
    <row r="86" spans="1:4" x14ac:dyDescent="0.25">
      <c r="A86" s="2">
        <v>36312</v>
      </c>
      <c r="B86" s="1">
        <v>102.42437700000001</v>
      </c>
      <c r="C86" s="5">
        <f>績效表[[#This Row],[Adj Close]]/B85-1</f>
        <v>5.5378784473010034E-2</v>
      </c>
      <c r="D86" s="6"/>
    </row>
    <row r="87" spans="1:4" x14ac:dyDescent="0.25">
      <c r="A87" s="2">
        <v>36342</v>
      </c>
      <c r="B87" s="1">
        <v>99.246978999999996</v>
      </c>
      <c r="C87" s="5">
        <f>績效表[[#This Row],[Adj Close]]/B86-1</f>
        <v>-3.1021892376265181E-2</v>
      </c>
      <c r="D87" s="6"/>
    </row>
    <row r="88" spans="1:4" x14ac:dyDescent="0.25">
      <c r="A88" s="2">
        <v>36374</v>
      </c>
      <c r="B88" s="1">
        <v>98.732985999999997</v>
      </c>
      <c r="C88" s="5">
        <f>績效表[[#This Row],[Adj Close]]/B87-1</f>
        <v>-5.1789284185668194E-3</v>
      </c>
      <c r="D88" s="6"/>
    </row>
    <row r="89" spans="1:4" x14ac:dyDescent="0.25">
      <c r="A89" s="2">
        <v>36404</v>
      </c>
      <c r="B89" s="1">
        <v>96.527587999999994</v>
      </c>
      <c r="C89" s="5">
        <f>績效表[[#This Row],[Adj Close]]/B88-1</f>
        <v>-2.2336992826288093E-2</v>
      </c>
      <c r="D89" s="6"/>
    </row>
    <row r="90" spans="1:4" x14ac:dyDescent="0.25">
      <c r="A90" s="2">
        <v>36434</v>
      </c>
      <c r="B90" s="1">
        <v>102.712852</v>
      </c>
      <c r="C90" s="5">
        <f>績效表[[#This Row],[Adj Close]]/B89-1</f>
        <v>6.407768108740064E-2</v>
      </c>
      <c r="D90" s="6"/>
    </row>
    <row r="91" spans="1:4" x14ac:dyDescent="0.25">
      <c r="A91" s="2">
        <v>36465</v>
      </c>
      <c r="B91" s="1">
        <v>104.423141</v>
      </c>
      <c r="C91" s="5">
        <f>績效表[[#This Row],[Adj Close]]/B90-1</f>
        <v>1.665116844384773E-2</v>
      </c>
      <c r="D91" s="6"/>
    </row>
    <row r="92" spans="1:4" x14ac:dyDescent="0.25">
      <c r="A92" s="2">
        <v>36495</v>
      </c>
      <c r="B92" s="1">
        <v>110.38671100000001</v>
      </c>
      <c r="C92" s="5">
        <f>績效表[[#This Row],[Adj Close]]/B91-1</f>
        <v>5.7109659246890487E-2</v>
      </c>
      <c r="D92" s="6"/>
    </row>
    <row r="93" spans="1:4" x14ac:dyDescent="0.25">
      <c r="A93" s="2">
        <v>36528</v>
      </c>
      <c r="B93" s="1">
        <v>104.890862</v>
      </c>
      <c r="C93" s="5">
        <f>績效表[[#This Row],[Adj Close]]/B92-1</f>
        <v>-4.9787233899921235E-2</v>
      </c>
      <c r="D93" s="6"/>
    </row>
    <row r="94" spans="1:4" x14ac:dyDescent="0.25">
      <c r="A94" s="2">
        <v>36557</v>
      </c>
      <c r="B94" s="1">
        <v>103.29377700000001</v>
      </c>
      <c r="C94" s="5">
        <f>績效表[[#This Row],[Adj Close]]/B93-1</f>
        <v>-1.5226159548579088E-2</v>
      </c>
      <c r="D94" s="6"/>
    </row>
    <row r="95" spans="1:4" x14ac:dyDescent="0.25">
      <c r="A95" s="2">
        <v>36586</v>
      </c>
      <c r="B95" s="1">
        <v>113.30444300000001</v>
      </c>
      <c r="C95" s="5">
        <f>績效表[[#This Row],[Adj Close]]/B94-1</f>
        <v>9.6914512091081706E-2</v>
      </c>
      <c r="D95" s="6"/>
    </row>
    <row r="96" spans="1:4" x14ac:dyDescent="0.25">
      <c r="A96" s="2">
        <v>36619</v>
      </c>
      <c r="B96" s="1">
        <v>109.325096</v>
      </c>
      <c r="C96" s="5">
        <f>績效表[[#This Row],[Adj Close]]/B95-1</f>
        <v>-3.5120838112235431E-2</v>
      </c>
      <c r="D96" s="6"/>
    </row>
    <row r="97" spans="1:4" x14ac:dyDescent="0.25">
      <c r="A97" s="2">
        <v>36647</v>
      </c>
      <c r="B97" s="1">
        <v>107.606255</v>
      </c>
      <c r="C97" s="5">
        <f>績效表[[#This Row],[Adj Close]]/B96-1</f>
        <v>-1.5722291247747933E-2</v>
      </c>
      <c r="D97" s="6"/>
    </row>
    <row r="98" spans="1:4" x14ac:dyDescent="0.25">
      <c r="A98" s="2">
        <v>36678</v>
      </c>
      <c r="B98" s="1">
        <v>109.72410600000001</v>
      </c>
      <c r="C98" s="5">
        <f>績效表[[#This Row],[Adj Close]]/B97-1</f>
        <v>1.9681485987966152E-2</v>
      </c>
      <c r="D98" s="6"/>
    </row>
    <row r="99" spans="1:4" x14ac:dyDescent="0.25">
      <c r="A99" s="2">
        <v>36710</v>
      </c>
      <c r="B99" s="1">
        <v>108.00121300000001</v>
      </c>
      <c r="C99" s="5">
        <f>績效表[[#This Row],[Adj Close]]/B98-1</f>
        <v>-1.5702046367094602E-2</v>
      </c>
      <c r="D99" s="6"/>
    </row>
    <row r="100" spans="1:4" x14ac:dyDescent="0.25">
      <c r="A100" s="3">
        <v>36739</v>
      </c>
      <c r="B100" s="4">
        <v>115.058075</v>
      </c>
      <c r="C100" s="5">
        <f>績效表[[#This Row],[Adj Close]]/B99-1</f>
        <v>6.5340580943289872E-2</v>
      </c>
      <c r="D100" s="6"/>
    </row>
    <row r="101" spans="1:4" x14ac:dyDescent="0.25">
      <c r="A101" s="2">
        <v>36770</v>
      </c>
      <c r="B101" s="1">
        <v>108.745766</v>
      </c>
      <c r="C101" s="5">
        <f>績效表[[#This Row],[Adj Close]]/B100-1</f>
        <v>-5.4861938199470162E-2</v>
      </c>
      <c r="D101" s="6"/>
    </row>
    <row r="102" spans="1:4" x14ac:dyDescent="0.25">
      <c r="A102" s="2">
        <v>36801</v>
      </c>
      <c r="B102" s="1">
        <v>108.23703</v>
      </c>
      <c r="C102" s="5">
        <f>績效表[[#This Row],[Adj Close]]/B101-1</f>
        <v>-4.6782143223856876E-3</v>
      </c>
      <c r="D102" s="6"/>
    </row>
    <row r="103" spans="1:4" x14ac:dyDescent="0.25">
      <c r="A103" s="2">
        <v>36831</v>
      </c>
      <c r="B103" s="1">
        <v>100.15679900000001</v>
      </c>
      <c r="C103" s="5">
        <f>績效表[[#This Row],[Adj Close]]/B102-1</f>
        <v>-7.4653110862336058E-2</v>
      </c>
      <c r="D103" s="6"/>
    </row>
    <row r="104" spans="1:4" x14ac:dyDescent="0.25">
      <c r="A104" s="2">
        <v>36861</v>
      </c>
      <c r="B104" s="1">
        <v>99.633376999999996</v>
      </c>
      <c r="C104" s="5">
        <f>績效表[[#This Row],[Adj Close]]/B103-1</f>
        <v>-5.2260256440505026E-3</v>
      </c>
      <c r="D104" s="6"/>
    </row>
    <row r="105" spans="1:4" x14ac:dyDescent="0.25">
      <c r="A105" s="2">
        <v>36893</v>
      </c>
      <c r="B105" s="1">
        <v>104.06300400000001</v>
      </c>
      <c r="C105" s="5">
        <f>績效表[[#This Row],[Adj Close]]/B104-1</f>
        <v>4.4459267901759469E-2</v>
      </c>
      <c r="D105" s="6"/>
    </row>
    <row r="106" spans="1:4" x14ac:dyDescent="0.25">
      <c r="A106" s="2">
        <v>36923</v>
      </c>
      <c r="B106" s="1">
        <v>94.136688000000007</v>
      </c>
      <c r="C106" s="5">
        <f>績效表[[#This Row],[Adj Close]]/B105-1</f>
        <v>-9.5387559636467945E-2</v>
      </c>
      <c r="D106" s="6"/>
    </row>
    <row r="107" spans="1:4" x14ac:dyDescent="0.25">
      <c r="A107" s="2">
        <v>36951</v>
      </c>
      <c r="B107" s="1">
        <v>88.861534000000006</v>
      </c>
      <c r="C107" s="5">
        <f>績效表[[#This Row],[Adj Close]]/B106-1</f>
        <v>-5.6037174369253373E-2</v>
      </c>
      <c r="D107" s="6"/>
    </row>
    <row r="108" spans="1:4" x14ac:dyDescent="0.25">
      <c r="A108" s="2">
        <v>36983</v>
      </c>
      <c r="B108" s="1">
        <v>96.453864999999993</v>
      </c>
      <c r="C108" s="5">
        <f>績效表[[#This Row],[Adj Close]]/B107-1</f>
        <v>8.5440017274516E-2</v>
      </c>
      <c r="D108" s="6"/>
    </row>
    <row r="109" spans="1:4" x14ac:dyDescent="0.25">
      <c r="A109" s="2">
        <v>37012</v>
      </c>
      <c r="B109" s="1">
        <v>95.913184999999999</v>
      </c>
      <c r="C109" s="5">
        <f>績效表[[#This Row],[Adj Close]]/B108-1</f>
        <v>-5.6055814870663578E-3</v>
      </c>
      <c r="D109" s="6"/>
    </row>
    <row r="110" spans="1:4" x14ac:dyDescent="0.25">
      <c r="A110" s="2">
        <v>37043</v>
      </c>
      <c r="B110" s="1">
        <v>93.627632000000006</v>
      </c>
      <c r="C110" s="5">
        <f>績效表[[#This Row],[Adj Close]]/B109-1</f>
        <v>-2.3829393216375783E-2</v>
      </c>
      <c r="D110" s="6"/>
    </row>
    <row r="111" spans="1:4" x14ac:dyDescent="0.25">
      <c r="A111" s="2">
        <v>37074</v>
      </c>
      <c r="B111" s="1">
        <v>92.673027000000005</v>
      </c>
      <c r="C111" s="5">
        <f>績效表[[#This Row],[Adj Close]]/B110-1</f>
        <v>-1.0195761439315221E-2</v>
      </c>
      <c r="D111" s="6"/>
    </row>
    <row r="112" spans="1:4" x14ac:dyDescent="0.25">
      <c r="A112" s="2">
        <v>37104</v>
      </c>
      <c r="B112" s="1">
        <v>87.174507000000006</v>
      </c>
      <c r="C112" s="5">
        <f>績效表[[#This Row],[Adj Close]]/B111-1</f>
        <v>-5.9332474377900679E-2</v>
      </c>
      <c r="D112" s="6"/>
    </row>
    <row r="113" spans="1:4" x14ac:dyDescent="0.25">
      <c r="A113" s="2">
        <v>37138</v>
      </c>
      <c r="B113" s="1">
        <v>80.058418000000003</v>
      </c>
      <c r="C113" s="5">
        <f>績效表[[#This Row],[Adj Close]]/B112-1</f>
        <v>-8.1630389948749604E-2</v>
      </c>
      <c r="D113" s="6"/>
    </row>
    <row r="114" spans="1:4" x14ac:dyDescent="0.25">
      <c r="A114" s="2">
        <v>37165</v>
      </c>
      <c r="B114" s="1">
        <v>81.100921999999997</v>
      </c>
      <c r="C114" s="5">
        <f>績效表[[#This Row],[Adj Close]]/B113-1</f>
        <v>1.3021791162548313E-2</v>
      </c>
      <c r="D114" s="6"/>
    </row>
    <row r="115" spans="1:4" x14ac:dyDescent="0.25">
      <c r="A115" s="2">
        <v>37196</v>
      </c>
      <c r="B115" s="1">
        <v>87.424957000000006</v>
      </c>
      <c r="C115" s="5">
        <f>績效表[[#This Row],[Adj Close]]/B114-1</f>
        <v>7.7977350245167498E-2</v>
      </c>
      <c r="D115" s="6"/>
    </row>
    <row r="116" spans="1:4" x14ac:dyDescent="0.25">
      <c r="A116" s="2">
        <v>37228</v>
      </c>
      <c r="B116" s="1">
        <v>87.917961000000005</v>
      </c>
      <c r="C116" s="5">
        <f>績效表[[#This Row],[Adj Close]]/B115-1</f>
        <v>5.6391677721956412E-3</v>
      </c>
      <c r="D116" s="6"/>
    </row>
    <row r="117" spans="1:4" x14ac:dyDescent="0.25">
      <c r="A117" s="2">
        <v>37258</v>
      </c>
      <c r="B117" s="1">
        <v>87.056465000000003</v>
      </c>
      <c r="C117" s="5">
        <f>績效表[[#This Row],[Adj Close]]/B116-1</f>
        <v>-9.7988623735256741E-3</v>
      </c>
      <c r="D117" s="6"/>
    </row>
    <row r="118" spans="1:4" x14ac:dyDescent="0.25">
      <c r="A118" s="2">
        <v>37288</v>
      </c>
      <c r="B118" s="1">
        <v>85.495018000000002</v>
      </c>
      <c r="C118" s="5">
        <f>績效表[[#This Row],[Adj Close]]/B117-1</f>
        <v>-1.7936025773617192E-2</v>
      </c>
      <c r="D118" s="6"/>
    </row>
    <row r="119" spans="1:4" x14ac:dyDescent="0.25">
      <c r="A119" s="2">
        <v>37316</v>
      </c>
      <c r="B119" s="1">
        <v>88.339507999999995</v>
      </c>
      <c r="C119" s="5">
        <f>績效表[[#This Row],[Adj Close]]/B118-1</f>
        <v>3.3270827546933779E-2</v>
      </c>
      <c r="D119" s="6"/>
    </row>
    <row r="120" spans="1:4" x14ac:dyDescent="0.25">
      <c r="A120" s="2">
        <v>37347</v>
      </c>
      <c r="B120" s="1">
        <v>83.202056999999996</v>
      </c>
      <c r="C120" s="5">
        <f>績效表[[#This Row],[Adj Close]]/B119-1</f>
        <v>-5.8155757444336209E-2</v>
      </c>
      <c r="D120" s="6"/>
    </row>
    <row r="121" spans="1:4" x14ac:dyDescent="0.25">
      <c r="A121" s="2">
        <v>37377</v>
      </c>
      <c r="B121" s="1">
        <v>82.708365999999998</v>
      </c>
      <c r="C121" s="5">
        <f>績效表[[#This Row],[Adj Close]]/B120-1</f>
        <v>-5.9336393570172952E-3</v>
      </c>
      <c r="D121" s="6"/>
    </row>
    <row r="122" spans="1:4" x14ac:dyDescent="0.25">
      <c r="A122" s="2">
        <v>37410</v>
      </c>
      <c r="B122" s="1">
        <v>76.603866999999994</v>
      </c>
      <c r="C122" s="5">
        <f>績效表[[#This Row],[Adj Close]]/B121-1</f>
        <v>-7.3807515433203075E-2</v>
      </c>
      <c r="D122" s="6"/>
    </row>
    <row r="123" spans="1:4" x14ac:dyDescent="0.25">
      <c r="A123" s="2">
        <v>37438</v>
      </c>
      <c r="B123" s="1">
        <v>70.565978999999999</v>
      </c>
      <c r="C123" s="5">
        <f>績效表[[#This Row],[Adj Close]]/B122-1</f>
        <v>-7.8819624079813022E-2</v>
      </c>
      <c r="D123" s="6"/>
    </row>
    <row r="124" spans="1:4" x14ac:dyDescent="0.25">
      <c r="A124" s="2">
        <v>37469</v>
      </c>
      <c r="B124" s="1">
        <v>71.045906000000002</v>
      </c>
      <c r="C124" s="5">
        <f>績效表[[#This Row],[Adj Close]]/B123-1</f>
        <v>6.8011102063787465E-3</v>
      </c>
      <c r="D124" s="6"/>
    </row>
    <row r="125" spans="1:4" x14ac:dyDescent="0.25">
      <c r="A125" s="2">
        <v>37502</v>
      </c>
      <c r="B125" s="1">
        <v>63.596581</v>
      </c>
      <c r="C125" s="5">
        <f>績效表[[#This Row],[Adj Close]]/B124-1</f>
        <v>-0.10485227678003006</v>
      </c>
      <c r="D125" s="6"/>
    </row>
    <row r="126" spans="1:4" x14ac:dyDescent="0.25">
      <c r="A126" s="2">
        <v>37530</v>
      </c>
      <c r="B126" s="1">
        <v>68.829552000000007</v>
      </c>
      <c r="C126" s="5">
        <f>績效表[[#This Row],[Adj Close]]/B125-1</f>
        <v>8.2283841642367683E-2</v>
      </c>
      <c r="D126" s="6"/>
    </row>
    <row r="127" spans="1:4" x14ac:dyDescent="0.25">
      <c r="A127" s="2">
        <v>37561</v>
      </c>
      <c r="B127" s="1">
        <v>73.075027000000006</v>
      </c>
      <c r="C127" s="5">
        <f>績效表[[#This Row],[Adj Close]]/B126-1</f>
        <v>6.1680991327678569E-2</v>
      </c>
      <c r="D127" s="6"/>
    </row>
    <row r="128" spans="1:4" x14ac:dyDescent="0.25">
      <c r="A128" s="2">
        <v>37592</v>
      </c>
      <c r="B128" s="1">
        <v>68.941192999999998</v>
      </c>
      <c r="C128" s="5">
        <f>績效表[[#This Row],[Adj Close]]/B127-1</f>
        <v>-5.6569722512726628E-2</v>
      </c>
      <c r="D128" s="6"/>
    </row>
    <row r="129" spans="1:4" x14ac:dyDescent="0.25">
      <c r="A129" s="2">
        <v>37623</v>
      </c>
      <c r="B129" s="1">
        <v>67.245590000000007</v>
      </c>
      <c r="C129" s="5">
        <f>績效表[[#This Row],[Adj Close]]/B128-1</f>
        <v>-2.4594918164528856E-2</v>
      </c>
      <c r="D129" s="6"/>
    </row>
    <row r="130" spans="1:4" x14ac:dyDescent="0.25">
      <c r="A130" s="2">
        <v>37655</v>
      </c>
      <c r="B130" s="1">
        <v>66.339195000000004</v>
      </c>
      <c r="C130" s="5">
        <f>績效表[[#This Row],[Adj Close]]/B129-1</f>
        <v>-1.3478876458664524E-2</v>
      </c>
      <c r="D130" s="6"/>
    </row>
    <row r="131" spans="1:4" x14ac:dyDescent="0.25">
      <c r="A131" s="2">
        <v>37683</v>
      </c>
      <c r="B131" s="1">
        <v>66.481148000000005</v>
      </c>
      <c r="C131" s="5">
        <f>績效表[[#This Row],[Adj Close]]/B130-1</f>
        <v>2.1398058870023551E-3</v>
      </c>
      <c r="D131" s="6"/>
    </row>
    <row r="132" spans="1:4" x14ac:dyDescent="0.25">
      <c r="A132" s="2">
        <v>37712</v>
      </c>
      <c r="B132" s="1">
        <v>72.106239000000002</v>
      </c>
      <c r="C132" s="5">
        <f>績效表[[#This Row],[Adj Close]]/B131-1</f>
        <v>8.4611821083474537E-2</v>
      </c>
      <c r="D132" s="6"/>
    </row>
    <row r="133" spans="1:4" x14ac:dyDescent="0.25">
      <c r="A133" s="2">
        <v>37742</v>
      </c>
      <c r="B133" s="1">
        <v>76.060271999999998</v>
      </c>
      <c r="C133" s="5">
        <f>績效表[[#This Row],[Adj Close]]/B132-1</f>
        <v>5.4836211884522257E-2</v>
      </c>
      <c r="D133" s="6"/>
    </row>
    <row r="134" spans="1:4" x14ac:dyDescent="0.25">
      <c r="A134" s="2">
        <v>37774</v>
      </c>
      <c r="B134" s="1">
        <v>76.870429999999999</v>
      </c>
      <c r="C134" s="5">
        <f>績效表[[#This Row],[Adj Close]]/B133-1</f>
        <v>1.0651526463118621E-2</v>
      </c>
      <c r="D134" s="6"/>
    </row>
    <row r="135" spans="1:4" x14ac:dyDescent="0.25">
      <c r="A135" s="2">
        <v>37803</v>
      </c>
      <c r="B135" s="1">
        <v>78.256186999999997</v>
      </c>
      <c r="C135" s="5">
        <f>績效表[[#This Row],[Adj Close]]/B134-1</f>
        <v>1.8027178981566694E-2</v>
      </c>
      <c r="D135" s="6"/>
    </row>
    <row r="136" spans="1:4" x14ac:dyDescent="0.25">
      <c r="A136" s="2">
        <v>37834</v>
      </c>
      <c r="B136" s="1">
        <v>79.870293000000004</v>
      </c>
      <c r="C136" s="5">
        <f>績效表[[#This Row],[Adj Close]]/B135-1</f>
        <v>2.0625921883978382E-2</v>
      </c>
      <c r="D136" s="6"/>
    </row>
    <row r="137" spans="1:4" x14ac:dyDescent="0.25">
      <c r="A137" s="2">
        <v>37866</v>
      </c>
      <c r="B137" s="1">
        <v>78.999213999999995</v>
      </c>
      <c r="C137" s="5">
        <f>績效表[[#This Row],[Adj Close]]/B136-1</f>
        <v>-1.0906170082536248E-2</v>
      </c>
      <c r="D137" s="6"/>
    </row>
    <row r="138" spans="1:4" x14ac:dyDescent="0.25">
      <c r="A138" s="2">
        <v>37895</v>
      </c>
      <c r="B138" s="1">
        <v>83.227798000000007</v>
      </c>
      <c r="C138" s="5">
        <f>績效表[[#This Row],[Adj Close]]/B137-1</f>
        <v>5.3526912305735141E-2</v>
      </c>
      <c r="D138" s="6"/>
    </row>
    <row r="139" spans="1:4" x14ac:dyDescent="0.25">
      <c r="A139" s="2">
        <v>37928</v>
      </c>
      <c r="B139" s="1">
        <v>84.136734000000004</v>
      </c>
      <c r="C139" s="5">
        <f>績效表[[#This Row],[Adj Close]]/B138-1</f>
        <v>1.0921062695903538E-2</v>
      </c>
      <c r="D139" s="6"/>
    </row>
    <row r="140" spans="1:4" x14ac:dyDescent="0.25">
      <c r="A140" s="2">
        <v>37956</v>
      </c>
      <c r="B140" s="1">
        <v>88.369895999999997</v>
      </c>
      <c r="C140" s="5">
        <f>績效表[[#This Row],[Adj Close]]/B139-1</f>
        <v>5.0312887115394611E-2</v>
      </c>
      <c r="D140" s="6"/>
    </row>
    <row r="141" spans="1:4" x14ac:dyDescent="0.25">
      <c r="A141" s="2">
        <v>37988</v>
      </c>
      <c r="B141" s="1">
        <v>90.116973999999999</v>
      </c>
      <c r="C141" s="5">
        <f>績效表[[#This Row],[Adj Close]]/B140-1</f>
        <v>1.977005834656631E-2</v>
      </c>
      <c r="D141" s="6"/>
    </row>
    <row r="142" spans="1:4" x14ac:dyDescent="0.25">
      <c r="A142" s="2">
        <v>38019</v>
      </c>
      <c r="B142" s="1">
        <v>91.339911999999998</v>
      </c>
      <c r="C142" s="5">
        <f>績效表[[#This Row],[Adj Close]]/B141-1</f>
        <v>1.3570562189538116E-2</v>
      </c>
      <c r="D142" s="6"/>
    </row>
    <row r="143" spans="1:4" x14ac:dyDescent="0.25">
      <c r="A143" s="2">
        <v>38047</v>
      </c>
      <c r="B143" s="1">
        <v>90.130058000000005</v>
      </c>
      <c r="C143" s="5">
        <f>績效表[[#This Row],[Adj Close]]/B142-1</f>
        <v>-1.3245622570777105E-2</v>
      </c>
      <c r="D143" s="6"/>
    </row>
    <row r="144" spans="1:4" x14ac:dyDescent="0.25">
      <c r="A144" s="2">
        <v>38078</v>
      </c>
      <c r="B144" s="1">
        <v>88.424683000000002</v>
      </c>
      <c r="C144" s="5">
        <f>績效表[[#This Row],[Adj Close]]/B143-1</f>
        <v>-1.89212681966765E-2</v>
      </c>
      <c r="D144" s="6"/>
    </row>
    <row r="145" spans="1:4" x14ac:dyDescent="0.25">
      <c r="A145" s="2">
        <v>38110</v>
      </c>
      <c r="B145" s="1">
        <v>89.938805000000002</v>
      </c>
      <c r="C145" s="5">
        <f>績效表[[#This Row],[Adj Close]]/B144-1</f>
        <v>1.7123295765731017E-2</v>
      </c>
      <c r="D145" s="6"/>
    </row>
    <row r="146" spans="1:4" x14ac:dyDescent="0.25">
      <c r="A146" s="2">
        <v>38139</v>
      </c>
      <c r="B146" s="1">
        <v>91.602798000000007</v>
      </c>
      <c r="C146" s="5">
        <f>績效表[[#This Row],[Adj Close]]/B145-1</f>
        <v>1.8501391029156045E-2</v>
      </c>
      <c r="D146" s="6"/>
    </row>
    <row r="147" spans="1:4" x14ac:dyDescent="0.25">
      <c r="A147" s="2">
        <v>38169</v>
      </c>
      <c r="B147" s="1">
        <v>88.651482000000001</v>
      </c>
      <c r="C147" s="5">
        <f>績效表[[#This Row],[Adj Close]]/B146-1</f>
        <v>-3.2218622841629907E-2</v>
      </c>
      <c r="D147" s="6"/>
    </row>
    <row r="148" spans="1:4" x14ac:dyDescent="0.25">
      <c r="A148" s="2">
        <v>38201</v>
      </c>
      <c r="B148" s="1">
        <v>88.867431999999994</v>
      </c>
      <c r="C148" s="5">
        <f>績效表[[#This Row],[Adj Close]]/B147-1</f>
        <v>2.435943484847769E-3</v>
      </c>
      <c r="D148" s="6"/>
    </row>
    <row r="149" spans="1:4" x14ac:dyDescent="0.25">
      <c r="A149" s="2">
        <v>38231</v>
      </c>
      <c r="B149" s="1">
        <v>89.759392000000005</v>
      </c>
      <c r="C149" s="5">
        <f>績效表[[#This Row],[Adj Close]]/B148-1</f>
        <v>1.0036972824870372E-2</v>
      </c>
      <c r="D149" s="6"/>
    </row>
    <row r="150" spans="1:4" x14ac:dyDescent="0.25">
      <c r="A150" s="2">
        <v>38261</v>
      </c>
      <c r="B150" s="1">
        <v>90.915915999999996</v>
      </c>
      <c r="C150" s="5">
        <f>績效表[[#This Row],[Adj Close]]/B149-1</f>
        <v>1.2884712944579491E-2</v>
      </c>
      <c r="D150" s="6"/>
    </row>
    <row r="151" spans="1:4" x14ac:dyDescent="0.25">
      <c r="A151" s="2">
        <v>38292</v>
      </c>
      <c r="B151" s="1">
        <v>94.963263999999995</v>
      </c>
      <c r="C151" s="5">
        <f>績效表[[#This Row],[Adj Close]]/B150-1</f>
        <v>4.4517485805235735E-2</v>
      </c>
      <c r="D151" s="6"/>
    </row>
    <row r="152" spans="1:4" x14ac:dyDescent="0.25">
      <c r="A152" s="2">
        <v>38322</v>
      </c>
      <c r="B152" s="1">
        <v>97.823654000000005</v>
      </c>
      <c r="C152" s="5">
        <f>績效表[[#This Row],[Adj Close]]/B151-1</f>
        <v>3.0121016059431183E-2</v>
      </c>
      <c r="D152" s="6"/>
    </row>
    <row r="153" spans="1:4" x14ac:dyDescent="0.25">
      <c r="A153" s="2">
        <v>38355</v>
      </c>
      <c r="B153" s="1">
        <v>95.630370999999997</v>
      </c>
      <c r="C153" s="5">
        <f>績效表[[#This Row],[Adj Close]]/B152-1</f>
        <v>-2.2420783832098556E-2</v>
      </c>
      <c r="D153" s="6"/>
    </row>
    <row r="154" spans="1:4" x14ac:dyDescent="0.25">
      <c r="A154" s="2">
        <v>38384</v>
      </c>
      <c r="B154" s="1">
        <v>97.629409999999993</v>
      </c>
      <c r="C154" s="5">
        <f>績效表[[#This Row],[Adj Close]]/B153-1</f>
        <v>2.0903808895607057E-2</v>
      </c>
      <c r="D154" s="6"/>
    </row>
    <row r="155" spans="1:4" x14ac:dyDescent="0.25">
      <c r="A155" s="2">
        <v>38412</v>
      </c>
      <c r="B155" s="1">
        <v>95.843497999999997</v>
      </c>
      <c r="C155" s="5">
        <f>績效表[[#This Row],[Adj Close]]/B154-1</f>
        <v>-1.8292766493211432E-2</v>
      </c>
      <c r="D155" s="6"/>
    </row>
    <row r="156" spans="1:4" x14ac:dyDescent="0.25">
      <c r="A156" s="2">
        <v>38443</v>
      </c>
      <c r="B156" s="1">
        <v>94.047852000000006</v>
      </c>
      <c r="C156" s="5">
        <f>績效表[[#This Row],[Adj Close]]/B155-1</f>
        <v>-1.8735188484042875E-2</v>
      </c>
      <c r="D156" s="6"/>
    </row>
    <row r="157" spans="1:4" x14ac:dyDescent="0.25">
      <c r="A157" s="2">
        <v>38474</v>
      </c>
      <c r="B157" s="1">
        <v>97.078513999999998</v>
      </c>
      <c r="C157" s="5">
        <f>績效表[[#This Row],[Adj Close]]/B156-1</f>
        <v>3.2224680687018781E-2</v>
      </c>
      <c r="D157" s="6"/>
    </row>
    <row r="158" spans="1:4" x14ac:dyDescent="0.25">
      <c r="A158" s="2">
        <v>38504</v>
      </c>
      <c r="B158" s="1">
        <v>97.225586000000007</v>
      </c>
      <c r="C158" s="5">
        <f>績效表[[#This Row],[Adj Close]]/B157-1</f>
        <v>1.5149799264542185E-3</v>
      </c>
      <c r="D158" s="6"/>
    </row>
    <row r="159" spans="1:4" x14ac:dyDescent="0.25">
      <c r="A159" s="2">
        <v>38534</v>
      </c>
      <c r="B159" s="1">
        <v>100.945572</v>
      </c>
      <c r="C159" s="5">
        <f>績效表[[#This Row],[Adj Close]]/B158-1</f>
        <v>3.8261389342512997E-2</v>
      </c>
      <c r="D159" s="6"/>
    </row>
    <row r="160" spans="1:4" x14ac:dyDescent="0.25">
      <c r="A160" s="2">
        <v>38565</v>
      </c>
      <c r="B160" s="1">
        <v>99.999260000000007</v>
      </c>
      <c r="C160" s="5">
        <f>績效表[[#This Row],[Adj Close]]/B159-1</f>
        <v>-9.3744775649989842E-3</v>
      </c>
      <c r="D160" s="6"/>
    </row>
    <row r="161" spans="1:4" x14ac:dyDescent="0.25">
      <c r="A161" s="2">
        <v>38596</v>
      </c>
      <c r="B161" s="1">
        <v>100.801796</v>
      </c>
      <c r="C161" s="5">
        <f>績效表[[#This Row],[Adj Close]]/B160-1</f>
        <v>8.0254193881033054E-3</v>
      </c>
      <c r="D161" s="6"/>
    </row>
    <row r="162" spans="1:4" x14ac:dyDescent="0.25">
      <c r="A162" s="2">
        <v>38628</v>
      </c>
      <c r="B162" s="1">
        <v>98.417747000000006</v>
      </c>
      <c r="C162" s="5">
        <f>績效表[[#This Row],[Adj Close]]/B161-1</f>
        <v>-2.365085836367431E-2</v>
      </c>
      <c r="D162" s="6"/>
    </row>
    <row r="163" spans="1:4" x14ac:dyDescent="0.25">
      <c r="A163" s="2">
        <v>38657</v>
      </c>
      <c r="B163" s="1">
        <v>102.74344600000001</v>
      </c>
      <c r="C163" s="5">
        <f>績效表[[#This Row],[Adj Close]]/B162-1</f>
        <v>4.395242862041937E-2</v>
      </c>
      <c r="D163" s="6"/>
    </row>
    <row r="164" spans="1:4" x14ac:dyDescent="0.25">
      <c r="A164" s="2">
        <v>38687</v>
      </c>
      <c r="B164" s="1">
        <v>102.54684399999999</v>
      </c>
      <c r="C164" s="5">
        <f>績效表[[#This Row],[Adj Close]]/B163-1</f>
        <v>-1.9135235156509944E-3</v>
      </c>
      <c r="D164" s="6"/>
    </row>
    <row r="165" spans="1:4" x14ac:dyDescent="0.25">
      <c r="A165" s="2">
        <v>38720</v>
      </c>
      <c r="B165" s="1">
        <v>105.009415</v>
      </c>
      <c r="C165" s="5">
        <f>績效表[[#This Row],[Adj Close]]/B164-1</f>
        <v>2.4014108127988987E-2</v>
      </c>
      <c r="D165" s="6"/>
    </row>
    <row r="166" spans="1:4" x14ac:dyDescent="0.25">
      <c r="A166" s="2">
        <v>38749</v>
      </c>
      <c r="B166" s="1">
        <v>105.610641</v>
      </c>
      <c r="C166" s="5">
        <f>績效表[[#This Row],[Adj Close]]/B165-1</f>
        <v>5.7254485228777074E-3</v>
      </c>
      <c r="D166" s="6"/>
    </row>
    <row r="167" spans="1:4" x14ac:dyDescent="0.25">
      <c r="A167" s="2">
        <v>38777</v>
      </c>
      <c r="B167" s="1">
        <v>107.353638</v>
      </c>
      <c r="C167" s="5">
        <f>績效表[[#This Row],[Adj Close]]/B166-1</f>
        <v>1.6503990350745124E-2</v>
      </c>
      <c r="D167" s="6"/>
    </row>
    <row r="168" spans="1:4" x14ac:dyDescent="0.25">
      <c r="A168" s="2">
        <v>38810</v>
      </c>
      <c r="B168" s="1">
        <v>108.709717</v>
      </c>
      <c r="C168" s="5">
        <f>績效表[[#This Row],[Adj Close]]/B167-1</f>
        <v>1.2631886774065348E-2</v>
      </c>
      <c r="D168" s="6"/>
    </row>
    <row r="169" spans="1:4" x14ac:dyDescent="0.25">
      <c r="A169" s="2">
        <v>38838</v>
      </c>
      <c r="B169" s="1">
        <v>105.43528000000001</v>
      </c>
      <c r="C169" s="5">
        <f>績效表[[#This Row],[Adj Close]]/B168-1</f>
        <v>-3.0120922861017085E-2</v>
      </c>
      <c r="D169" s="6"/>
    </row>
    <row r="170" spans="1:4" x14ac:dyDescent="0.25">
      <c r="A170" s="2">
        <v>38869</v>
      </c>
      <c r="B170" s="1">
        <v>105.710274</v>
      </c>
      <c r="C170" s="5">
        <f>績效表[[#This Row],[Adj Close]]/B169-1</f>
        <v>2.6081782113158702E-3</v>
      </c>
      <c r="D170" s="6"/>
    </row>
    <row r="171" spans="1:4" x14ac:dyDescent="0.25">
      <c r="A171" s="2">
        <v>38901</v>
      </c>
      <c r="B171" s="1">
        <v>106.183678</v>
      </c>
      <c r="C171" s="5">
        <f>績效表[[#This Row],[Adj Close]]/B170-1</f>
        <v>4.4783158919823318E-3</v>
      </c>
      <c r="D171" s="6"/>
    </row>
    <row r="172" spans="1:4" x14ac:dyDescent="0.25">
      <c r="A172" s="2">
        <v>38930</v>
      </c>
      <c r="B172" s="1">
        <v>108.500862</v>
      </c>
      <c r="C172" s="5">
        <f>績效表[[#This Row],[Adj Close]]/B171-1</f>
        <v>2.1822412292028526E-2</v>
      </c>
      <c r="D172" s="6"/>
    </row>
    <row r="173" spans="1:4" x14ac:dyDescent="0.25">
      <c r="A173" s="2">
        <v>38961</v>
      </c>
      <c r="B173" s="1">
        <v>111.430565</v>
      </c>
      <c r="C173" s="5">
        <f>績效表[[#This Row],[Adj Close]]/B172-1</f>
        <v>2.7001656447669609E-2</v>
      </c>
      <c r="D173" s="6"/>
    </row>
    <row r="174" spans="1:4" x14ac:dyDescent="0.25">
      <c r="A174" s="2">
        <v>38992</v>
      </c>
      <c r="B174" s="1">
        <v>114.942474</v>
      </c>
      <c r="C174" s="5">
        <f>績效表[[#This Row],[Adj Close]]/B173-1</f>
        <v>3.1516568187552441E-2</v>
      </c>
      <c r="D174" s="6"/>
    </row>
    <row r="175" spans="1:4" x14ac:dyDescent="0.25">
      <c r="A175" s="2">
        <v>39022</v>
      </c>
      <c r="B175" s="1">
        <v>117.228149</v>
      </c>
      <c r="C175" s="5">
        <f>績效表[[#This Row],[Adj Close]]/B174-1</f>
        <v>1.9885381969418914E-2</v>
      </c>
      <c r="D175" s="6"/>
    </row>
    <row r="176" spans="1:4" x14ac:dyDescent="0.25">
      <c r="A176" s="2">
        <v>39052</v>
      </c>
      <c r="B176" s="1">
        <v>118.795631</v>
      </c>
      <c r="C176" s="5">
        <f>績效表[[#This Row],[Adj Close]]/B175-1</f>
        <v>1.337120830936267E-2</v>
      </c>
      <c r="D176" s="6"/>
    </row>
    <row r="177" spans="1:4" x14ac:dyDescent="0.25">
      <c r="A177" s="2">
        <v>39085</v>
      </c>
      <c r="B177" s="1">
        <v>120.582352</v>
      </c>
      <c r="C177" s="5">
        <f>績效表[[#This Row],[Adj Close]]/B176-1</f>
        <v>1.5040292180442227E-2</v>
      </c>
      <c r="D177" s="6"/>
    </row>
    <row r="178" spans="1:4" x14ac:dyDescent="0.25">
      <c r="A178" s="2">
        <v>39114</v>
      </c>
      <c r="B178" s="1">
        <v>118.216835</v>
      </c>
      <c r="C178" s="5">
        <f>績效表[[#This Row],[Adj Close]]/B177-1</f>
        <v>-1.9617439540406401E-2</v>
      </c>
      <c r="D178" s="6"/>
    </row>
    <row r="179" spans="1:4" x14ac:dyDescent="0.25">
      <c r="A179" s="2">
        <v>39142</v>
      </c>
      <c r="B179" s="1">
        <v>119.586845</v>
      </c>
      <c r="C179" s="5">
        <f>績效表[[#This Row],[Adj Close]]/B178-1</f>
        <v>1.1588958543848671E-2</v>
      </c>
      <c r="D179" s="6"/>
    </row>
    <row r="180" spans="1:4" x14ac:dyDescent="0.25">
      <c r="A180" s="2">
        <v>39174</v>
      </c>
      <c r="B180" s="1">
        <v>124.884033</v>
      </c>
      <c r="C180" s="5">
        <f>績效表[[#This Row],[Adj Close]]/B179-1</f>
        <v>4.4295741726441573E-2</v>
      </c>
      <c r="D180" s="6"/>
    </row>
    <row r="181" spans="1:4" x14ac:dyDescent="0.25">
      <c r="A181" s="2">
        <v>39203</v>
      </c>
      <c r="B181" s="1">
        <v>129.12011699999999</v>
      </c>
      <c r="C181" s="5">
        <f>績效表[[#This Row],[Adj Close]]/B180-1</f>
        <v>3.3920140935871146E-2</v>
      </c>
      <c r="D181" s="6"/>
    </row>
    <row r="182" spans="1:4" x14ac:dyDescent="0.25">
      <c r="A182" s="2">
        <v>39234</v>
      </c>
      <c r="B182" s="1">
        <v>127.232269</v>
      </c>
      <c r="C182" s="5">
        <f>績效表[[#This Row],[Adj Close]]/B181-1</f>
        <v>-1.4620866553272993E-2</v>
      </c>
      <c r="D182" s="6"/>
    </row>
    <row r="183" spans="1:4" x14ac:dyDescent="0.25">
      <c r="A183" s="2">
        <v>39265</v>
      </c>
      <c r="B183" s="1">
        <v>123.248604</v>
      </c>
      <c r="C183" s="5">
        <f>績效表[[#This Row],[Adj Close]]/B182-1</f>
        <v>-3.1310178080688034E-2</v>
      </c>
      <c r="D183" s="6"/>
    </row>
    <row r="184" spans="1:4" x14ac:dyDescent="0.25">
      <c r="A184" s="2">
        <v>39295</v>
      </c>
      <c r="B184" s="1">
        <v>124.830223</v>
      </c>
      <c r="C184" s="5">
        <f>績效表[[#This Row],[Adj Close]]/B183-1</f>
        <v>1.283275387038052E-2</v>
      </c>
      <c r="D184" s="6"/>
    </row>
    <row r="185" spans="1:4" x14ac:dyDescent="0.25">
      <c r="A185" s="2">
        <v>39329</v>
      </c>
      <c r="B185" s="1">
        <v>129.66293300000001</v>
      </c>
      <c r="C185" s="5">
        <f>績效表[[#This Row],[Adj Close]]/B184-1</f>
        <v>3.8714262330525662E-2</v>
      </c>
      <c r="D185" s="6"/>
    </row>
    <row r="186" spans="1:4" x14ac:dyDescent="0.25">
      <c r="A186" s="2">
        <v>39356</v>
      </c>
      <c r="B186" s="1">
        <v>131.42202800000001</v>
      </c>
      <c r="C186" s="5">
        <f>績效表[[#This Row],[Adj Close]]/B185-1</f>
        <v>1.3566675990585475E-2</v>
      </c>
      <c r="D186" s="6"/>
    </row>
    <row r="187" spans="1:4" x14ac:dyDescent="0.25">
      <c r="A187" s="2">
        <v>39387</v>
      </c>
      <c r="B187" s="1">
        <v>126.331711</v>
      </c>
      <c r="C187" s="5">
        <f>績效表[[#This Row],[Adj Close]]/B186-1</f>
        <v>-3.8732601204419237E-2</v>
      </c>
      <c r="D187" s="6"/>
    </row>
    <row r="188" spans="1:4" x14ac:dyDescent="0.25">
      <c r="A188" s="2">
        <v>39419</v>
      </c>
      <c r="B188" s="1">
        <v>124.909126</v>
      </c>
      <c r="C188" s="5">
        <f>績效表[[#This Row],[Adj Close]]/B187-1</f>
        <v>-1.1260711888878006E-2</v>
      </c>
      <c r="D188" s="6"/>
    </row>
    <row r="189" spans="1:4" x14ac:dyDescent="0.25">
      <c r="A189" s="2">
        <v>39449</v>
      </c>
      <c r="B189" s="1">
        <v>117.356995</v>
      </c>
      <c r="C189" s="5">
        <f>績效表[[#This Row],[Adj Close]]/B188-1</f>
        <v>-6.0461002665249675E-2</v>
      </c>
      <c r="D189" s="6"/>
    </row>
    <row r="190" spans="1:4" x14ac:dyDescent="0.25">
      <c r="A190" s="2">
        <v>39479</v>
      </c>
      <c r="B190" s="1">
        <v>114.32418800000001</v>
      </c>
      <c r="C190" s="5">
        <f>績效表[[#This Row],[Adj Close]]/B189-1</f>
        <v>-2.5842575468126072E-2</v>
      </c>
      <c r="D190" s="6"/>
    </row>
    <row r="191" spans="1:4" x14ac:dyDescent="0.25">
      <c r="A191" s="2">
        <v>39510</v>
      </c>
      <c r="B191" s="1">
        <v>113.301872</v>
      </c>
      <c r="C191" s="5">
        <f>績效表[[#This Row],[Adj Close]]/B190-1</f>
        <v>-8.9422546346885623E-3</v>
      </c>
      <c r="D191" s="6"/>
    </row>
    <row r="192" spans="1:4" x14ac:dyDescent="0.25">
      <c r="A192" s="2">
        <v>39539</v>
      </c>
      <c r="B192" s="1">
        <v>118.702095</v>
      </c>
      <c r="C192" s="5">
        <f>績效表[[#This Row],[Adj Close]]/B191-1</f>
        <v>4.7662257513273909E-2</v>
      </c>
      <c r="D192" s="6"/>
    </row>
    <row r="193" spans="1:4" x14ac:dyDescent="0.25">
      <c r="A193" s="2">
        <v>39569</v>
      </c>
      <c r="B193" s="1">
        <v>120.49646</v>
      </c>
      <c r="C193" s="5">
        <f>績效表[[#This Row],[Adj Close]]/B192-1</f>
        <v>1.5116540276732371E-2</v>
      </c>
      <c r="D193" s="6"/>
    </row>
    <row r="194" spans="1:4" x14ac:dyDescent="0.25">
      <c r="A194" s="2">
        <v>39601</v>
      </c>
      <c r="B194" s="1">
        <v>110.425873</v>
      </c>
      <c r="C194" s="5">
        <f>績效表[[#This Row],[Adj Close]]/B193-1</f>
        <v>-8.3575791355198326E-2</v>
      </c>
      <c r="D194" s="6"/>
    </row>
    <row r="195" spans="1:4" x14ac:dyDescent="0.25">
      <c r="A195" s="2">
        <v>39630</v>
      </c>
      <c r="B195" s="1">
        <v>109.433609</v>
      </c>
      <c r="C195" s="5">
        <f>績效表[[#This Row],[Adj Close]]/B194-1</f>
        <v>-8.9857926683539757E-3</v>
      </c>
      <c r="D195" s="6"/>
    </row>
    <row r="196" spans="1:4" x14ac:dyDescent="0.25">
      <c r="A196" s="2">
        <v>39661</v>
      </c>
      <c r="B196" s="1">
        <v>111.124756</v>
      </c>
      <c r="C196" s="5">
        <f>績效表[[#This Row],[Adj Close]]/B195-1</f>
        <v>1.5453634541103378E-2</v>
      </c>
      <c r="D196" s="6"/>
    </row>
    <row r="197" spans="1:4" x14ac:dyDescent="0.25">
      <c r="A197" s="2">
        <v>39693</v>
      </c>
      <c r="B197" s="1">
        <v>100.659752</v>
      </c>
      <c r="C197" s="5">
        <f>績效表[[#This Row],[Adj Close]]/B196-1</f>
        <v>-9.4173471121052565E-2</v>
      </c>
      <c r="D197" s="6"/>
    </row>
    <row r="198" spans="1:4" x14ac:dyDescent="0.25">
      <c r="A198" s="2">
        <v>39722</v>
      </c>
      <c r="B198" s="1">
        <v>84.032104000000004</v>
      </c>
      <c r="C198" s="5">
        <f>績效表[[#This Row],[Adj Close]]/B197-1</f>
        <v>-0.1651866577219463</v>
      </c>
      <c r="D198" s="6"/>
    </row>
    <row r="199" spans="1:4" x14ac:dyDescent="0.25">
      <c r="A199" s="2">
        <v>39755</v>
      </c>
      <c r="B199" s="1">
        <v>78.182914999999994</v>
      </c>
      <c r="C199" s="5">
        <f>績效表[[#This Row],[Adj Close]]/B198-1</f>
        <v>-6.9606599401581204E-2</v>
      </c>
      <c r="D199" s="6"/>
    </row>
    <row r="200" spans="1:4" x14ac:dyDescent="0.25">
      <c r="A200" s="2">
        <v>39783</v>
      </c>
      <c r="B200" s="1">
        <v>78.948822000000007</v>
      </c>
      <c r="C200" s="5">
        <f>績效表[[#This Row],[Adj Close]]/B199-1</f>
        <v>9.7963474500792902E-3</v>
      </c>
      <c r="D200" s="6"/>
    </row>
    <row r="201" spans="1:4" x14ac:dyDescent="0.25">
      <c r="A201" s="2">
        <v>39815</v>
      </c>
      <c r="B201" s="1">
        <v>72.465996000000004</v>
      </c>
      <c r="C201" s="5">
        <f>績效表[[#This Row],[Adj Close]]/B200-1</f>
        <v>-8.2114284111800995E-2</v>
      </c>
      <c r="D201" s="6"/>
    </row>
    <row r="202" spans="1:4" x14ac:dyDescent="0.25">
      <c r="A202" s="2">
        <v>39846</v>
      </c>
      <c r="B202" s="1">
        <v>64.679596000000004</v>
      </c>
      <c r="C202" s="5">
        <f>績效表[[#This Row],[Adj Close]]/B201-1</f>
        <v>-0.10744901650147742</v>
      </c>
      <c r="D202" s="6"/>
    </row>
    <row r="203" spans="1:4" x14ac:dyDescent="0.25">
      <c r="A203" s="2">
        <v>39874</v>
      </c>
      <c r="B203" s="1">
        <v>70.068100000000001</v>
      </c>
      <c r="C203" s="5">
        <f>績效表[[#This Row],[Adj Close]]/B202-1</f>
        <v>8.3310724451649332E-2</v>
      </c>
      <c r="D203" s="6"/>
    </row>
    <row r="204" spans="1:4" x14ac:dyDescent="0.25">
      <c r="A204" s="2">
        <v>39904</v>
      </c>
      <c r="B204" s="1">
        <v>77.029090999999994</v>
      </c>
      <c r="C204" s="5">
        <f>績效表[[#This Row],[Adj Close]]/B203-1</f>
        <v>9.9346079028830525E-2</v>
      </c>
      <c r="D204" s="6"/>
    </row>
    <row r="205" spans="1:4" x14ac:dyDescent="0.25">
      <c r="A205" s="2">
        <v>39934</v>
      </c>
      <c r="B205" s="1">
        <v>81.531707999999995</v>
      </c>
      <c r="C205" s="5">
        <f>績效表[[#This Row],[Adj Close]]/B204-1</f>
        <v>5.8453461433161769E-2</v>
      </c>
      <c r="D205" s="6"/>
    </row>
    <row r="206" spans="1:4" x14ac:dyDescent="0.25">
      <c r="A206" s="2">
        <v>39965</v>
      </c>
      <c r="B206" s="1">
        <v>81.478301999999999</v>
      </c>
      <c r="C206" s="5">
        <f>績效表[[#This Row],[Adj Close]]/B205-1</f>
        <v>-6.5503349935946975E-4</v>
      </c>
      <c r="D206" s="6"/>
    </row>
    <row r="207" spans="1:4" x14ac:dyDescent="0.25">
      <c r="A207" s="2">
        <v>39995</v>
      </c>
      <c r="B207" s="1">
        <v>87.557060000000007</v>
      </c>
      <c r="C207" s="5">
        <f>績效表[[#This Row],[Adj Close]]/B206-1</f>
        <v>7.4605850279010566E-2</v>
      </c>
      <c r="D207" s="6"/>
    </row>
    <row r="208" spans="1:4" x14ac:dyDescent="0.25">
      <c r="A208" s="2">
        <v>40028</v>
      </c>
      <c r="B208" s="1">
        <v>90.791381999999999</v>
      </c>
      <c r="C208" s="5">
        <f>績效表[[#This Row],[Adj Close]]/B207-1</f>
        <v>3.6939591164892871E-2</v>
      </c>
      <c r="D208" s="6"/>
    </row>
    <row r="209" spans="1:4" x14ac:dyDescent="0.25">
      <c r="A209" s="2">
        <v>40057</v>
      </c>
      <c r="B209" s="1">
        <v>94.010581999999999</v>
      </c>
      <c r="C209" s="5">
        <f>績效表[[#This Row],[Adj Close]]/B208-1</f>
        <v>3.5457109794848174E-2</v>
      </c>
      <c r="D209" s="6"/>
    </row>
    <row r="210" spans="1:4" x14ac:dyDescent="0.25">
      <c r="A210" s="2">
        <v>40087</v>
      </c>
      <c r="B210" s="1">
        <v>92.203201000000007</v>
      </c>
      <c r="C210" s="5">
        <f>績效表[[#This Row],[Adj Close]]/B209-1</f>
        <v>-1.9225293169656044E-2</v>
      </c>
      <c r="D210" s="6"/>
    </row>
    <row r="211" spans="1:4" x14ac:dyDescent="0.25">
      <c r="A211" s="2">
        <v>40119</v>
      </c>
      <c r="B211" s="1">
        <v>97.883553000000006</v>
      </c>
      <c r="C211" s="5">
        <f>績效表[[#This Row],[Adj Close]]/B210-1</f>
        <v>6.1606884993070876E-2</v>
      </c>
      <c r="D211" s="6"/>
    </row>
    <row r="212" spans="1:4" x14ac:dyDescent="0.25">
      <c r="A212" s="2">
        <v>40148</v>
      </c>
      <c r="B212" s="1">
        <v>99.753219999999999</v>
      </c>
      <c r="C212" s="5">
        <f>績效表[[#This Row],[Adj Close]]/B211-1</f>
        <v>1.9100931082875583E-2</v>
      </c>
      <c r="D212" s="6"/>
    </row>
    <row r="213" spans="1:4" x14ac:dyDescent="0.25">
      <c r="A213" s="2">
        <v>40182</v>
      </c>
      <c r="B213" s="1">
        <v>96.127944999999997</v>
      </c>
      <c r="C213" s="5">
        <f>績效表[[#This Row],[Adj Close]]/B212-1</f>
        <v>-3.6342435863223277E-2</v>
      </c>
      <c r="D213" s="6"/>
    </row>
    <row r="214" spans="1:4" x14ac:dyDescent="0.25">
      <c r="A214" s="2">
        <v>40210</v>
      </c>
      <c r="B214" s="1">
        <v>99.126625000000004</v>
      </c>
      <c r="C214" s="5">
        <f>績效表[[#This Row],[Adj Close]]/B213-1</f>
        <v>3.1194674971986691E-2</v>
      </c>
      <c r="D214" s="6"/>
    </row>
    <row r="215" spans="1:4" x14ac:dyDescent="0.25">
      <c r="A215" s="2">
        <v>40238</v>
      </c>
      <c r="B215" s="1">
        <v>105.161423</v>
      </c>
      <c r="C215" s="5">
        <f>績效表[[#This Row],[Adj Close]]/B214-1</f>
        <v>6.0879687974850327E-2</v>
      </c>
      <c r="D215" s="6"/>
    </row>
    <row r="216" spans="1:4" x14ac:dyDescent="0.25">
      <c r="A216" s="2">
        <v>40269</v>
      </c>
      <c r="B216" s="1">
        <v>106.78827699999999</v>
      </c>
      <c r="C216" s="5">
        <f>績效表[[#This Row],[Adj Close]]/B215-1</f>
        <v>1.5470064531173167E-2</v>
      </c>
      <c r="D216" s="6"/>
    </row>
    <row r="217" spans="1:4" x14ac:dyDescent="0.25">
      <c r="A217" s="2">
        <v>40301</v>
      </c>
      <c r="B217" s="1">
        <v>98.303459000000004</v>
      </c>
      <c r="C217" s="5">
        <f>績效表[[#This Row],[Adj Close]]/B216-1</f>
        <v>-7.9454582828412779E-2</v>
      </c>
      <c r="D217" s="6"/>
    </row>
    <row r="218" spans="1:4" x14ac:dyDescent="0.25">
      <c r="A218" s="2">
        <v>40330</v>
      </c>
      <c r="B218" s="1">
        <v>93.217140000000001</v>
      </c>
      <c r="C218" s="5">
        <f>績效表[[#This Row],[Adj Close]]/B217-1</f>
        <v>-5.1740997231847219E-2</v>
      </c>
      <c r="D218" s="6"/>
    </row>
    <row r="219" spans="1:4" x14ac:dyDescent="0.25">
      <c r="A219" s="2">
        <v>40360</v>
      </c>
      <c r="B219" s="1">
        <v>99.583939000000001</v>
      </c>
      <c r="C219" s="5">
        <f>績效表[[#This Row],[Adj Close]]/B218-1</f>
        <v>6.8300733105521205E-2</v>
      </c>
      <c r="D219" s="6"/>
    </row>
    <row r="220" spans="1:4" x14ac:dyDescent="0.25">
      <c r="A220" s="2">
        <v>40392</v>
      </c>
      <c r="B220" s="1">
        <v>95.104598999999993</v>
      </c>
      <c r="C220" s="5">
        <f>績效表[[#This Row],[Adj Close]]/B219-1</f>
        <v>-4.4980546511621755E-2</v>
      </c>
      <c r="D220" s="6"/>
    </row>
    <row r="221" spans="1:4" x14ac:dyDescent="0.25">
      <c r="A221" s="2">
        <v>40422</v>
      </c>
      <c r="B221" s="1">
        <v>103.621666</v>
      </c>
      <c r="C221" s="5">
        <f>績效表[[#This Row],[Adj Close]]/B220-1</f>
        <v>8.9554733310005519E-2</v>
      </c>
      <c r="D221" s="6"/>
    </row>
    <row r="222" spans="1:4" x14ac:dyDescent="0.25">
      <c r="A222" s="2">
        <v>40452</v>
      </c>
      <c r="B222" s="1">
        <v>107.580223</v>
      </c>
      <c r="C222" s="5">
        <f>績效表[[#This Row],[Adj Close]]/B221-1</f>
        <v>3.8202020415305737E-2</v>
      </c>
      <c r="D222" s="6"/>
    </row>
    <row r="223" spans="1:4" x14ac:dyDescent="0.25">
      <c r="A223" s="2">
        <v>40483</v>
      </c>
      <c r="B223" s="1">
        <v>107.580223</v>
      </c>
      <c r="C223" s="5">
        <f>績效表[[#This Row],[Adj Close]]/B222-1</f>
        <v>0</v>
      </c>
      <c r="D223" s="6"/>
    </row>
    <row r="224" spans="1:4" x14ac:dyDescent="0.25">
      <c r="A224" s="2">
        <v>40513</v>
      </c>
      <c r="B224" s="1">
        <v>114.772209</v>
      </c>
      <c r="C224" s="5">
        <f>績效表[[#This Row],[Adj Close]]/B223-1</f>
        <v>6.6852306115781079E-2</v>
      </c>
      <c r="D224" s="6"/>
    </row>
    <row r="225" spans="1:4" x14ac:dyDescent="0.25">
      <c r="A225" s="2">
        <v>40546</v>
      </c>
      <c r="B225" s="1">
        <v>117.44641900000001</v>
      </c>
      <c r="C225" s="5">
        <f>績效表[[#This Row],[Adj Close]]/B224-1</f>
        <v>2.3300152739937241E-2</v>
      </c>
      <c r="D225" s="6"/>
    </row>
    <row r="226" spans="1:4" x14ac:dyDescent="0.25">
      <c r="A226" s="2">
        <v>40575</v>
      </c>
      <c r="B226" s="1">
        <v>121.52619900000001</v>
      </c>
      <c r="C226" s="5">
        <f>績效表[[#This Row],[Adj Close]]/B225-1</f>
        <v>3.4737372452369186E-2</v>
      </c>
      <c r="D226" s="6"/>
    </row>
    <row r="227" spans="1:4" x14ac:dyDescent="0.25">
      <c r="A227" s="2">
        <v>40603</v>
      </c>
      <c r="B227" s="1">
        <v>121.54079400000001</v>
      </c>
      <c r="C227" s="5">
        <f>績效表[[#This Row],[Adj Close]]/B226-1</f>
        <v>1.2009756019759621E-4</v>
      </c>
      <c r="D227" s="6"/>
    </row>
    <row r="228" spans="1:4" x14ac:dyDescent="0.25">
      <c r="A228" s="2">
        <v>40634</v>
      </c>
      <c r="B228" s="1">
        <v>125.06079099999999</v>
      </c>
      <c r="C228" s="5">
        <f>績效表[[#This Row],[Adj Close]]/B227-1</f>
        <v>2.8961444829791017E-2</v>
      </c>
      <c r="D228" s="6"/>
    </row>
    <row r="229" spans="1:4" x14ac:dyDescent="0.25">
      <c r="A229" s="2">
        <v>40665</v>
      </c>
      <c r="B229" s="1">
        <v>123.658287</v>
      </c>
      <c r="C229" s="5">
        <f>績效表[[#This Row],[Adj Close]]/B228-1</f>
        <v>-1.1214578036692568E-2</v>
      </c>
      <c r="D229" s="6"/>
    </row>
    <row r="230" spans="1:4" x14ac:dyDescent="0.25">
      <c r="A230" s="2">
        <v>40695</v>
      </c>
      <c r="B230" s="1">
        <v>121.57221199999999</v>
      </c>
      <c r="C230" s="5">
        <f>績效表[[#This Row],[Adj Close]]/B229-1</f>
        <v>-1.6869674088239694E-2</v>
      </c>
      <c r="D230" s="6"/>
    </row>
    <row r="231" spans="1:4" x14ac:dyDescent="0.25">
      <c r="A231" s="2">
        <v>40725</v>
      </c>
      <c r="B231" s="1">
        <v>119.140213</v>
      </c>
      <c r="C231" s="5">
        <f>績效表[[#This Row],[Adj Close]]/B230-1</f>
        <v>-2.0004563213837034E-2</v>
      </c>
      <c r="D231" s="6"/>
    </row>
    <row r="232" spans="1:4" x14ac:dyDescent="0.25">
      <c r="A232" s="2">
        <v>40756</v>
      </c>
      <c r="B232" s="1">
        <v>112.590401</v>
      </c>
      <c r="C232" s="5">
        <f>績效表[[#This Row],[Adj Close]]/B231-1</f>
        <v>-5.4975661324359049E-2</v>
      </c>
      <c r="D232" s="6"/>
    </row>
    <row r="233" spans="1:4" x14ac:dyDescent="0.25">
      <c r="A233" s="2">
        <v>40787</v>
      </c>
      <c r="B233" s="1">
        <v>104.774292</v>
      </c>
      <c r="C233" s="5">
        <f>績效表[[#This Row],[Adj Close]]/B232-1</f>
        <v>-6.9420740405747305E-2</v>
      </c>
      <c r="D233" s="6"/>
    </row>
    <row r="234" spans="1:4" x14ac:dyDescent="0.25">
      <c r="A234" s="2">
        <v>40819</v>
      </c>
      <c r="B234" s="1">
        <v>116.210106</v>
      </c>
      <c r="C234" s="5">
        <f>績效表[[#This Row],[Adj Close]]/B233-1</f>
        <v>0.10914713697134792</v>
      </c>
      <c r="D234" s="6"/>
    </row>
    <row r="235" spans="1:4" x14ac:dyDescent="0.25">
      <c r="A235" s="2">
        <v>40848</v>
      </c>
      <c r="B235" s="1">
        <v>115.737854</v>
      </c>
      <c r="C235" s="5">
        <f>績效表[[#This Row],[Adj Close]]/B234-1</f>
        <v>-4.0637773792238097E-3</v>
      </c>
      <c r="D235" s="6"/>
    </row>
    <row r="236" spans="1:4" x14ac:dyDescent="0.25">
      <c r="A236" s="2">
        <v>40878</v>
      </c>
      <c r="B236" s="1">
        <v>116.947136</v>
      </c>
      <c r="C236" s="5">
        <f>績效表[[#This Row],[Adj Close]]/B235-1</f>
        <v>1.0448457079565321E-2</v>
      </c>
      <c r="D236" s="6"/>
    </row>
    <row r="237" spans="1:4" x14ac:dyDescent="0.25">
      <c r="A237" s="2">
        <v>40911</v>
      </c>
      <c r="B237" s="1">
        <v>122.37050600000001</v>
      </c>
      <c r="C237" s="5">
        <f>績效表[[#This Row],[Adj Close]]/B236-1</f>
        <v>4.6374543109803046E-2</v>
      </c>
      <c r="D237" s="6"/>
    </row>
    <row r="238" spans="1:4" x14ac:dyDescent="0.25">
      <c r="A238" s="2">
        <v>40940</v>
      </c>
      <c r="B238" s="1">
        <v>127.682045</v>
      </c>
      <c r="C238" s="5">
        <f>績效表[[#This Row],[Adj Close]]/B237-1</f>
        <v>4.3405385608195513E-2</v>
      </c>
      <c r="D238" s="6"/>
    </row>
    <row r="239" spans="1:4" x14ac:dyDescent="0.25">
      <c r="A239" s="2">
        <v>40969</v>
      </c>
      <c r="B239" s="1">
        <v>131.78877299999999</v>
      </c>
      <c r="C239" s="5">
        <f>績效表[[#This Row],[Adj Close]]/B238-1</f>
        <v>3.2163707904270922E-2</v>
      </c>
      <c r="D239" s="6"/>
    </row>
    <row r="240" spans="1:4" x14ac:dyDescent="0.25">
      <c r="A240" s="2">
        <v>41001</v>
      </c>
      <c r="B240" s="1">
        <v>130.908997</v>
      </c>
      <c r="C240" s="5">
        <f>績效表[[#This Row],[Adj Close]]/B239-1</f>
        <v>-6.6756521058132234E-3</v>
      </c>
      <c r="D240" s="6"/>
    </row>
    <row r="241" spans="1:4" x14ac:dyDescent="0.25">
      <c r="A241" s="2">
        <v>41030</v>
      </c>
      <c r="B241" s="1">
        <v>123.047157</v>
      </c>
      <c r="C241" s="5">
        <f>績效表[[#This Row],[Adj Close]]/B240-1</f>
        <v>-6.0055765303892783E-2</v>
      </c>
      <c r="D241" s="6"/>
    </row>
    <row r="242" spans="1:4" x14ac:dyDescent="0.25">
      <c r="A242" s="2">
        <v>41061</v>
      </c>
      <c r="B242" s="1">
        <v>128.040558</v>
      </c>
      <c r="C242" s="5">
        <f>績效表[[#This Row],[Adj Close]]/B241-1</f>
        <v>4.0581197662291402E-2</v>
      </c>
      <c r="D242" s="6"/>
    </row>
    <row r="243" spans="1:4" x14ac:dyDescent="0.25">
      <c r="A243" s="2">
        <v>41092</v>
      </c>
      <c r="B243" s="1">
        <v>129.555206</v>
      </c>
      <c r="C243" s="5">
        <f>績效表[[#This Row],[Adj Close]]/B242-1</f>
        <v>1.1829439231278549E-2</v>
      </c>
      <c r="D243" s="6"/>
    </row>
    <row r="244" spans="1:4" x14ac:dyDescent="0.25">
      <c r="A244" s="2">
        <v>41122</v>
      </c>
      <c r="B244" s="1">
        <v>132.80090300000001</v>
      </c>
      <c r="C244" s="5">
        <f>績效表[[#This Row],[Adj Close]]/B243-1</f>
        <v>2.5052617337507854E-2</v>
      </c>
      <c r="D244" s="6"/>
    </row>
    <row r="245" spans="1:4" x14ac:dyDescent="0.25">
      <c r="A245" s="2">
        <v>41156</v>
      </c>
      <c r="B245" s="1">
        <v>136.16752600000001</v>
      </c>
      <c r="C245" s="5">
        <f>績效表[[#This Row],[Adj Close]]/B244-1</f>
        <v>2.5350904428714571E-2</v>
      </c>
      <c r="D245" s="6"/>
    </row>
    <row r="246" spans="1:4" x14ac:dyDescent="0.25">
      <c r="A246" s="2">
        <v>41183</v>
      </c>
      <c r="B246" s="1">
        <v>133.68952899999999</v>
      </c>
      <c r="C246" s="5">
        <f>績效表[[#This Row],[Adj Close]]/B245-1</f>
        <v>-1.8198149535301189E-2</v>
      </c>
      <c r="D246" s="6"/>
    </row>
    <row r="247" spans="1:4" x14ac:dyDescent="0.25">
      <c r="A247" s="2">
        <v>41214</v>
      </c>
      <c r="B247" s="1">
        <v>134.446167</v>
      </c>
      <c r="C247" s="5">
        <f>績效表[[#This Row],[Adj Close]]/B246-1</f>
        <v>5.6596653878555614E-3</v>
      </c>
      <c r="D247" s="6"/>
    </row>
    <row r="248" spans="1:4" x14ac:dyDescent="0.25">
      <c r="A248" s="2">
        <v>41246</v>
      </c>
      <c r="B248" s="1">
        <v>135.64735400000001</v>
      </c>
      <c r="C248" s="5">
        <f>績效表[[#This Row],[Adj Close]]/B247-1</f>
        <v>8.9343342900953804E-3</v>
      </c>
      <c r="D248" s="6"/>
    </row>
    <row r="249" spans="1:4" x14ac:dyDescent="0.25">
      <c r="A249" s="2">
        <v>41276</v>
      </c>
      <c r="B249" s="1">
        <v>142.591171</v>
      </c>
      <c r="C249" s="5">
        <f>績效表[[#This Row],[Adj Close]]/B248-1</f>
        <v>5.1190213411755892E-2</v>
      </c>
      <c r="D249" s="6"/>
    </row>
    <row r="250" spans="1:4" x14ac:dyDescent="0.25">
      <c r="A250" s="2">
        <v>41306</v>
      </c>
      <c r="B250" s="1">
        <v>144.41047699999999</v>
      </c>
      <c r="C250" s="5">
        <f>績效表[[#This Row],[Adj Close]]/B249-1</f>
        <v>1.2758896551876786E-2</v>
      </c>
      <c r="D250" s="6"/>
    </row>
    <row r="251" spans="1:4" x14ac:dyDescent="0.25">
      <c r="A251" s="2">
        <v>41334</v>
      </c>
      <c r="B251" s="1">
        <v>149.89392100000001</v>
      </c>
      <c r="C251" s="5">
        <f>績效表[[#This Row],[Adj Close]]/B250-1</f>
        <v>3.7971233901540336E-2</v>
      </c>
      <c r="D251" s="6"/>
    </row>
    <row r="252" spans="1:4" x14ac:dyDescent="0.25">
      <c r="A252" s="2">
        <v>41365</v>
      </c>
      <c r="B252" s="1">
        <v>152.77372700000001</v>
      </c>
      <c r="C252" s="5">
        <f>績效表[[#This Row],[Adj Close]]/B251-1</f>
        <v>1.9212293472528508E-2</v>
      </c>
      <c r="D252" s="6"/>
    </row>
    <row r="253" spans="1:4" x14ac:dyDescent="0.25">
      <c r="A253" s="2">
        <v>41395</v>
      </c>
      <c r="B253" s="1">
        <v>156.38067599999999</v>
      </c>
      <c r="C253" s="5">
        <f>績效表[[#This Row],[Adj Close]]/B252-1</f>
        <v>2.3609746720389957E-2</v>
      </c>
      <c r="D253" s="6"/>
    </row>
    <row r="254" spans="1:4" x14ac:dyDescent="0.25">
      <c r="A254" s="2">
        <v>41428</v>
      </c>
      <c r="B254" s="1">
        <v>154.29385400000001</v>
      </c>
      <c r="C254" s="5">
        <f>績效表[[#This Row],[Adj Close]]/B253-1</f>
        <v>-1.334450044198543E-2</v>
      </c>
      <c r="D254" s="6"/>
    </row>
    <row r="255" spans="1:4" x14ac:dyDescent="0.25">
      <c r="A255" s="2">
        <v>41456</v>
      </c>
      <c r="B255" s="1">
        <v>162.26728800000001</v>
      </c>
      <c r="C255" s="5">
        <f>績效表[[#This Row],[Adj Close]]/B254-1</f>
        <v>5.1676938473518286E-2</v>
      </c>
      <c r="D255" s="6"/>
    </row>
    <row r="256" spans="1:4" x14ac:dyDescent="0.25">
      <c r="A256" s="2">
        <v>41487</v>
      </c>
      <c r="B256" s="1">
        <v>157.400497</v>
      </c>
      <c r="C256" s="5">
        <f>績效表[[#This Row],[Adj Close]]/B255-1</f>
        <v>-2.9992434457892791E-2</v>
      </c>
      <c r="D256" s="6"/>
    </row>
    <row r="257" spans="1:4" x14ac:dyDescent="0.25">
      <c r="A257" s="2">
        <v>41520</v>
      </c>
      <c r="B257" s="1">
        <v>162.38166799999999</v>
      </c>
      <c r="C257" s="5">
        <f>績效表[[#This Row],[Adj Close]]/B256-1</f>
        <v>3.1646475677900687E-2</v>
      </c>
      <c r="D257" s="6"/>
    </row>
    <row r="258" spans="1:4" x14ac:dyDescent="0.25">
      <c r="A258" s="2">
        <v>41548</v>
      </c>
      <c r="B258" s="1">
        <v>169.90103099999999</v>
      </c>
      <c r="C258" s="5">
        <f>績效表[[#This Row],[Adj Close]]/B257-1</f>
        <v>4.630672349048659E-2</v>
      </c>
      <c r="D258" s="6"/>
    </row>
    <row r="259" spans="1:4" x14ac:dyDescent="0.25">
      <c r="A259" s="2">
        <v>41579</v>
      </c>
      <c r="B259" s="1">
        <v>174.936508</v>
      </c>
      <c r="C259" s="5">
        <f>績效表[[#This Row],[Adj Close]]/B258-1</f>
        <v>2.9637707142577741E-2</v>
      </c>
      <c r="D259" s="6"/>
    </row>
    <row r="260" spans="1:4" x14ac:dyDescent="0.25">
      <c r="A260" s="2">
        <v>41610</v>
      </c>
      <c r="B260" s="1">
        <v>179.47200000000001</v>
      </c>
      <c r="C260" s="5">
        <f>績效表[[#This Row],[Adj Close]]/B259-1</f>
        <v>2.5926503574656978E-2</v>
      </c>
      <c r="D260" s="6"/>
    </row>
    <row r="261" spans="1:4" x14ac:dyDescent="0.25">
      <c r="A261" s="2">
        <v>41641</v>
      </c>
      <c r="B261" s="1">
        <v>173.14591999999999</v>
      </c>
      <c r="C261" s="5">
        <f>績效表[[#This Row],[Adj Close]]/B260-1</f>
        <v>-3.5248283854863227E-2</v>
      </c>
      <c r="D261" s="6"/>
    </row>
    <row r="262" spans="1:4" x14ac:dyDescent="0.25">
      <c r="A262" s="2">
        <v>41673</v>
      </c>
      <c r="B262" s="1">
        <v>181.026779</v>
      </c>
      <c r="C262" s="5">
        <f>績效表[[#This Row],[Adj Close]]/B261-1</f>
        <v>4.5515707213892309E-2</v>
      </c>
      <c r="D262" s="6"/>
    </row>
    <row r="263" spans="1:4" x14ac:dyDescent="0.25">
      <c r="A263" s="2">
        <v>41701</v>
      </c>
      <c r="B263" s="1">
        <v>182.528503</v>
      </c>
      <c r="C263" s="5">
        <f>績效表[[#This Row],[Adj Close]]/B262-1</f>
        <v>8.2955903446748636E-3</v>
      </c>
      <c r="D263" s="6"/>
    </row>
    <row r="264" spans="1:4" x14ac:dyDescent="0.25">
      <c r="A264" s="2">
        <v>41730</v>
      </c>
      <c r="B264" s="1">
        <v>183.797348</v>
      </c>
      <c r="C264" s="5">
        <f>績效表[[#This Row],[Adj Close]]/B263-1</f>
        <v>6.9514896530982195E-3</v>
      </c>
      <c r="D264" s="6"/>
    </row>
    <row r="265" spans="1:4" x14ac:dyDescent="0.25">
      <c r="A265" s="2">
        <v>41760</v>
      </c>
      <c r="B265" s="1">
        <v>188.062622</v>
      </c>
      <c r="C265" s="5">
        <f>績效表[[#This Row],[Adj Close]]/B264-1</f>
        <v>2.3206395774546307E-2</v>
      </c>
      <c r="D265" s="6"/>
    </row>
    <row r="266" spans="1:4" x14ac:dyDescent="0.25">
      <c r="A266" s="2">
        <v>41792</v>
      </c>
      <c r="B266" s="1">
        <v>191.945145</v>
      </c>
      <c r="C266" s="5">
        <f>績效表[[#This Row],[Adj Close]]/B265-1</f>
        <v>2.0644841376294298E-2</v>
      </c>
      <c r="D266" s="6"/>
    </row>
    <row r="267" spans="1:4" x14ac:dyDescent="0.25">
      <c r="A267" s="2">
        <v>41821</v>
      </c>
      <c r="B267" s="1">
        <v>189.36587499999999</v>
      </c>
      <c r="C267" s="5">
        <f>績效表[[#This Row],[Adj Close]]/B266-1</f>
        <v>-1.3437537062997884E-2</v>
      </c>
      <c r="D267" s="6"/>
    </row>
    <row r="268" spans="1:4" x14ac:dyDescent="0.25">
      <c r="A268" s="2">
        <v>41852</v>
      </c>
      <c r="B268" s="1">
        <v>196.83891299999999</v>
      </c>
      <c r="C268" s="5">
        <f>績效表[[#This Row],[Adj Close]]/B267-1</f>
        <v>3.9463488339702257E-2</v>
      </c>
      <c r="D268" s="6"/>
    </row>
    <row r="269" spans="1:4" x14ac:dyDescent="0.25">
      <c r="A269" s="2">
        <v>41884</v>
      </c>
      <c r="B269" s="1">
        <v>194.123276</v>
      </c>
      <c r="C269" s="5">
        <f>績效表[[#This Row],[Adj Close]]/B268-1</f>
        <v>-1.3796240583791364E-2</v>
      </c>
      <c r="D269" s="6"/>
    </row>
    <row r="270" spans="1:4" x14ac:dyDescent="0.25">
      <c r="A270" s="2">
        <v>41913</v>
      </c>
      <c r="B270" s="1">
        <v>198.695053</v>
      </c>
      <c r="C270" s="5">
        <f>績效表[[#This Row],[Adj Close]]/B269-1</f>
        <v>2.3550895565970231E-2</v>
      </c>
      <c r="D270" s="6"/>
    </row>
    <row r="271" spans="1:4" x14ac:dyDescent="0.25">
      <c r="A271" s="2">
        <v>41946</v>
      </c>
      <c r="B271" s="1">
        <v>204.153595</v>
      </c>
      <c r="C271" s="5">
        <f>績效表[[#This Row],[Adj Close]]/B270-1</f>
        <v>2.7471957240928324E-2</v>
      </c>
      <c r="D271" s="6"/>
    </row>
    <row r="272" spans="1:4" x14ac:dyDescent="0.25">
      <c r="A272" s="2">
        <v>41974</v>
      </c>
      <c r="B272" s="1">
        <v>203.63574199999999</v>
      </c>
      <c r="C272" s="5">
        <f>績效表[[#This Row],[Adj Close]]/B271-1</f>
        <v>-2.5365852607199812E-3</v>
      </c>
      <c r="D272" s="6"/>
    </row>
    <row r="273" spans="1:8" x14ac:dyDescent="0.25">
      <c r="A273" s="2">
        <v>42006</v>
      </c>
      <c r="B273" s="1">
        <v>197.602158</v>
      </c>
      <c r="C273" s="5">
        <f>績效表[[#This Row],[Adj Close]]/B272-1</f>
        <v>-2.9629297591578951E-2</v>
      </c>
      <c r="D273" s="6"/>
    </row>
    <row r="274" spans="1:8" x14ac:dyDescent="0.25">
      <c r="A274" s="2">
        <v>42037</v>
      </c>
      <c r="B274" s="1">
        <v>208.708313</v>
      </c>
      <c r="C274" s="5">
        <f>績效表[[#This Row],[Adj Close]]/B273-1</f>
        <v>5.6204624040593787E-2</v>
      </c>
      <c r="D274" s="6"/>
    </row>
    <row r="275" spans="1:8" x14ac:dyDescent="0.25">
      <c r="A275" s="2">
        <v>42065</v>
      </c>
      <c r="B275" s="1">
        <v>205.43040500000001</v>
      </c>
      <c r="C275" s="5">
        <f>績效表[[#This Row],[Adj Close]]/B274-1</f>
        <v>-1.5705689691430713E-2</v>
      </c>
      <c r="D275" s="6"/>
      <c r="F275" s="2"/>
    </row>
    <row r="276" spans="1:8" x14ac:dyDescent="0.25">
      <c r="A276" s="2">
        <v>42095</v>
      </c>
      <c r="B276" s="1">
        <v>207.450592</v>
      </c>
      <c r="C276" s="5">
        <f>績效表[[#This Row],[Adj Close]]/B275-1</f>
        <v>9.8339240483900081E-3</v>
      </c>
      <c r="D276" s="6"/>
      <c r="F276" s="2"/>
      <c r="H276" s="8"/>
    </row>
    <row r="277" spans="1:8" x14ac:dyDescent="0.25">
      <c r="A277" s="2">
        <v>42125</v>
      </c>
      <c r="B277" s="1">
        <v>210.11759900000001</v>
      </c>
      <c r="C277" s="5">
        <f>績效表[[#This Row],[Adj Close]]/B276-1</f>
        <v>1.2856106961603775E-2</v>
      </c>
      <c r="D277" s="6"/>
      <c r="F277" s="2"/>
      <c r="H277" s="8"/>
    </row>
    <row r="278" spans="1:8" x14ac:dyDescent="0.25">
      <c r="A278" s="2">
        <v>42156</v>
      </c>
      <c r="B278" s="1">
        <v>205.88999899999999</v>
      </c>
      <c r="C278" s="5">
        <f>績效表[[#This Row],[Adj Close]]/B277-1</f>
        <v>-2.0120161376867896E-2</v>
      </c>
      <c r="D278" s="6"/>
      <c r="F278" s="2"/>
      <c r="H278" s="8"/>
    </row>
    <row r="279" spans="1:8" x14ac:dyDescent="0.25">
      <c r="A279" s="2">
        <v>42186</v>
      </c>
      <c r="B279" s="1">
        <v>210.449997</v>
      </c>
      <c r="C279" s="5">
        <f>績效表[[#This Row],[Adj Close]]/B278-1</f>
        <v>2.2147739191547666E-2</v>
      </c>
      <c r="D279" s="6"/>
      <c r="F279" s="2"/>
      <c r="H279" s="8"/>
    </row>
    <row r="280" spans="1:8" x14ac:dyDescent="0.25">
      <c r="A280" s="2">
        <v>42219</v>
      </c>
      <c r="B280" s="1">
        <v>208.279999</v>
      </c>
      <c r="C280" s="5">
        <f>績效表[[#This Row],[Adj Close]]/B279-1</f>
        <v>-1.0311228467254296E-2</v>
      </c>
      <c r="D280" s="6"/>
      <c r="F280" s="2"/>
      <c r="H280" s="8"/>
    </row>
    <row r="281" spans="1:8" x14ac:dyDescent="0.25">
      <c r="G281" s="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實作練習 (281頁)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2015-08-19T07:28:49Z</dcterms:created>
  <dcterms:modified xsi:type="dcterms:W3CDTF">2016-05-20T12:59:50Z</dcterms:modified>
</cp:coreProperties>
</file>