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terhsiao\Books\978-986-86651-2-5\"/>
    </mc:Choice>
  </mc:AlternateContent>
  <bookViews>
    <workbookView xWindow="0" yWindow="0" windowWidth="20490" windowHeight="7710" activeTab="1"/>
  </bookViews>
  <sheets>
    <sheet name="預算表" sheetId="3" r:id="rId1"/>
    <sheet name="日記帳" sheetId="5" r:id="rId2"/>
    <sheet name="分類帳" sheetId="8" r:id="rId3"/>
  </sheets>
  <definedNames>
    <definedName name="_xlnm._FilterDatabase" localSheetId="1" hidden="1">日記帳!$A$1:$D$20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H34" i="3" l="1"/>
  <c r="I34" i="3"/>
  <c r="J34" i="3"/>
  <c r="K34" i="3"/>
  <c r="L34" i="3"/>
  <c r="M34" i="3"/>
  <c r="N34" i="3"/>
  <c r="O34" i="3"/>
  <c r="E22" i="3"/>
  <c r="E34" i="3"/>
  <c r="F34" i="3"/>
  <c r="G34" i="3"/>
  <c r="D34" i="3"/>
  <c r="C2" i="3"/>
  <c r="C3" i="3"/>
  <c r="C34" i="3" s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7" i="5"/>
</calcChain>
</file>

<file path=xl/sharedStrings.xml><?xml version="1.0" encoding="utf-8"?>
<sst xmlns="http://schemas.openxmlformats.org/spreadsheetml/2006/main" count="127" uniqueCount="83">
  <si>
    <t>項目</t>
    <phoneticPr fontId="2" type="noConversion"/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</si>
  <si>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</si>
  <si>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</si>
  <si>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</si>
  <si>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</si>
  <si>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</si>
  <si>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</si>
  <si>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</si>
  <si>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</si>
  <si>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</si>
  <si>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一月</t>
    <phoneticPr fontId="2" type="noConversion"/>
  </si>
  <si>
    <t>二月</t>
  </si>
  <si>
    <t>三月</t>
  </si>
  <si>
    <t>類別</t>
    <phoneticPr fontId="2" type="noConversion"/>
  </si>
  <si>
    <t>項目合計</t>
    <phoneticPr fontId="2" type="noConversion"/>
  </si>
  <si>
    <t>總計</t>
  </si>
  <si>
    <t>日用品</t>
  </si>
  <si>
    <t>汽機車保險</t>
  </si>
  <si>
    <t>小孩零用錢</t>
  </si>
  <si>
    <t>項目</t>
  </si>
  <si>
    <t>電費</t>
  </si>
  <si>
    <t>水費</t>
  </si>
  <si>
    <t>大眾運輸</t>
  </si>
  <si>
    <t>所得稅</t>
  </si>
  <si>
    <t>人壽保險費</t>
  </si>
  <si>
    <t>大樓管理費</t>
  </si>
  <si>
    <t>金額</t>
    <phoneticPr fontId="2" type="noConversion"/>
  </si>
  <si>
    <t>附註</t>
    <phoneticPr fontId="2" type="noConversion"/>
  </si>
  <si>
    <t>房屋修繕</t>
  </si>
  <si>
    <t>報紙</t>
  </si>
  <si>
    <t>日期</t>
    <phoneticPr fontId="2" type="noConversion"/>
  </si>
  <si>
    <t>合計</t>
  </si>
  <si>
    <t>家用開銷</t>
    <phoneticPr fontId="2" type="noConversion"/>
  </si>
  <si>
    <t>電信費</t>
    <phoneticPr fontId="2" type="noConversion"/>
  </si>
  <si>
    <t>電費</t>
    <phoneticPr fontId="2" type="noConversion"/>
  </si>
  <si>
    <t>瓦斯費</t>
    <phoneticPr fontId="2" type="noConversion"/>
  </si>
  <si>
    <t>水費</t>
    <phoneticPr fontId="2" type="noConversion"/>
  </si>
  <si>
    <t>報紙</t>
    <phoneticPr fontId="2" type="noConversion"/>
  </si>
  <si>
    <t>第四台</t>
    <phoneticPr fontId="2" type="noConversion"/>
  </si>
  <si>
    <t>伙食費</t>
    <phoneticPr fontId="2" type="noConversion"/>
  </si>
  <si>
    <t>日用品</t>
    <phoneticPr fontId="2" type="noConversion"/>
  </si>
  <si>
    <t>房屋</t>
    <phoneticPr fontId="2" type="noConversion"/>
  </si>
  <si>
    <t>房屋稅金</t>
    <phoneticPr fontId="2" type="noConversion"/>
  </si>
  <si>
    <t>租金或貸款</t>
    <phoneticPr fontId="2" type="noConversion"/>
  </si>
  <si>
    <t>大樓管理費</t>
    <phoneticPr fontId="2" type="noConversion"/>
  </si>
  <si>
    <t>房屋修繕</t>
    <phoneticPr fontId="2" type="noConversion"/>
  </si>
  <si>
    <t>汽機車</t>
    <phoneticPr fontId="2" type="noConversion"/>
  </si>
  <si>
    <t>汽機車稅金</t>
    <phoneticPr fontId="2" type="noConversion"/>
  </si>
  <si>
    <t>汽機車油錢</t>
    <phoneticPr fontId="2" type="noConversion"/>
  </si>
  <si>
    <t>汽機車保險</t>
    <phoneticPr fontId="2" type="noConversion"/>
  </si>
  <si>
    <t>汽機車維護</t>
    <phoneticPr fontId="2" type="noConversion"/>
  </si>
  <si>
    <t>汽機車停車費</t>
    <phoneticPr fontId="2" type="noConversion"/>
  </si>
  <si>
    <t>醫療</t>
    <phoneticPr fontId="2" type="noConversion"/>
  </si>
  <si>
    <t>門診</t>
    <phoneticPr fontId="2" type="noConversion"/>
  </si>
  <si>
    <t>其他醫療</t>
    <phoneticPr fontId="2" type="noConversion"/>
  </si>
  <si>
    <t>交通費</t>
    <phoneticPr fontId="2" type="noConversion"/>
  </si>
  <si>
    <t>大眾運輸</t>
    <phoneticPr fontId="2" type="noConversion"/>
  </si>
  <si>
    <t>小孩</t>
    <phoneticPr fontId="2" type="noConversion"/>
  </si>
  <si>
    <t>學費/保母</t>
    <phoneticPr fontId="2" type="noConversion"/>
  </si>
  <si>
    <t>小孩補習費</t>
    <phoneticPr fontId="2" type="noConversion"/>
  </si>
  <si>
    <t>小孩零用錢</t>
    <phoneticPr fontId="2" type="noConversion"/>
  </si>
  <si>
    <t>育樂</t>
    <phoneticPr fontId="2" type="noConversion"/>
  </si>
  <si>
    <t>置裝費</t>
    <phoneticPr fontId="2" type="noConversion"/>
  </si>
  <si>
    <t>書籍</t>
    <phoneticPr fontId="2" type="noConversion"/>
  </si>
  <si>
    <t>餐廳(外食)</t>
    <phoneticPr fontId="2" type="noConversion"/>
  </si>
  <si>
    <t>國內外旅遊</t>
    <phoneticPr fontId="2" type="noConversion"/>
  </si>
  <si>
    <t>健身運動</t>
    <phoneticPr fontId="2" type="noConversion"/>
  </si>
  <si>
    <t>其他</t>
    <phoneticPr fontId="2" type="noConversion"/>
  </si>
  <si>
    <t>交際費</t>
    <phoneticPr fontId="2" type="noConversion"/>
  </si>
  <si>
    <t>所得稅</t>
    <phoneticPr fontId="2" type="noConversion"/>
  </si>
  <si>
    <t>人壽保險費</t>
    <phoneticPr fontId="2" type="noConversion"/>
  </si>
  <si>
    <t>雜費</t>
    <phoneticPr fontId="2" type="noConversion"/>
  </si>
  <si>
    <t>瓦斯費</t>
  </si>
  <si>
    <t>伙食費</t>
  </si>
  <si>
    <t>汽機車油錢</t>
  </si>
  <si>
    <t>日期</t>
  </si>
  <si>
    <t>年</t>
  </si>
  <si>
    <t>2010年</t>
  </si>
  <si>
    <t>9月</t>
  </si>
  <si>
    <t>加總 - 金額</t>
  </si>
  <si>
    <t>10月</t>
  </si>
  <si>
    <t>11月</t>
  </si>
  <si>
    <t>置裝費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</si>
</sst>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0" formatCode="_-* #,##0_-;\-* #,##0_-;_-* &quot;-&quot;??_-;_-@_-"/>
  </numFmts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color indexed="9"/>
      <name val="新細明體"/>
      <family val="1"/>
      <charset val="136"/>
    </font>
    <font>
      <sz val="12"/>
      <color indexed="59"/>
      <name val="微軟正黑體"/>
      <family val="2"/>
      <charset val="136"/>
    </font>
    <font>
      <sz val="12"/>
      <color indexed="56"/>
      <name val="微軟正黑體"/>
      <family val="2"/>
      <charset val="136"/>
    </font>
    <font>
      <b/>
      <sz val="12"/>
      <color indexed="59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0" fontId="0" fillId="0" borderId="0" xfId="1" applyNumberFormat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3" fillId="0" borderId="4" xfId="0" applyNumberFormat="1" applyFont="1" applyBorder="1">
      <alignment vertical="center"/>
    </xf>
    <xf numFmtId="0" fontId="3" fillId="0" borderId="5" xfId="0" applyFont="1" applyBorder="1">
      <alignment vertical="center"/>
    </xf>
    <xf numFmtId="180" fontId="3" fillId="0" borderId="5" xfId="1" applyNumberFormat="1" applyFont="1" applyBorder="1">
      <alignment vertical="center"/>
    </xf>
    <xf numFmtId="0" fontId="3" fillId="0" borderId="6" xfId="0" applyFont="1" applyBorder="1">
      <alignment vertical="center"/>
    </xf>
    <xf numFmtId="180" fontId="3" fillId="0" borderId="5" xfId="1" applyNumberFormat="1" applyFont="1" applyFill="1" applyBorder="1">
      <alignment vertical="center"/>
    </xf>
    <xf numFmtId="0" fontId="3" fillId="0" borderId="6" xfId="0" applyFont="1" applyFill="1" applyBorder="1">
      <alignment vertical="center"/>
    </xf>
    <xf numFmtId="180" fontId="3" fillId="0" borderId="7" xfId="1" applyNumberFormat="1" applyFont="1" applyFill="1" applyBorder="1">
      <alignment vertical="center"/>
    </xf>
    <xf numFmtId="0" fontId="3" fillId="0" borderId="8" xfId="0" applyFont="1" applyFill="1" applyBorder="1">
      <alignment vertical="center"/>
    </xf>
    <xf numFmtId="14" fontId="3" fillId="0" borderId="9" xfId="0" applyNumberFormat="1" applyFont="1" applyFill="1" applyBorder="1">
      <alignment vertical="center"/>
    </xf>
    <xf numFmtId="180" fontId="3" fillId="2" borderId="10" xfId="1" applyNumberFormat="1" applyFont="1" applyFill="1" applyBorder="1" applyAlignment="1">
      <alignment vertical="center"/>
    </xf>
    <xf numFmtId="180" fontId="3" fillId="3" borderId="10" xfId="1" applyNumberFormat="1" applyFont="1" applyFill="1" applyBorder="1" applyAlignment="1">
      <alignment vertical="center"/>
    </xf>
    <xf numFmtId="180" fontId="3" fillId="3" borderId="11" xfId="1" applyNumberFormat="1" applyFont="1" applyFill="1" applyBorder="1" applyAlignment="1">
      <alignment vertical="center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180" fontId="5" fillId="2" borderId="12" xfId="0" applyNumberFormat="1" applyFont="1" applyFill="1" applyBorder="1" applyAlignment="1">
      <alignment vertical="center"/>
    </xf>
    <xf numFmtId="180" fontId="6" fillId="3" borderId="12" xfId="0" applyNumberFormat="1" applyFont="1" applyFill="1" applyBorder="1" applyAlignment="1">
      <alignment vertical="center"/>
    </xf>
    <xf numFmtId="180" fontId="6" fillId="3" borderId="13" xfId="0" applyNumberFormat="1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8" xfId="0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0" fillId="0" borderId="0" xfId="0" pivotButton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pivotButton="1" applyFont="1">
      <alignment vertical="center"/>
    </xf>
    <xf numFmtId="14" fontId="3" fillId="0" borderId="0" xfId="0" applyNumberFormat="1" applyFo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80" fontId="3" fillId="2" borderId="12" xfId="1" applyNumberFormat="1" applyFont="1" applyFill="1" applyBorder="1" applyAlignment="1">
      <alignment vertical="center"/>
    </xf>
    <xf numFmtId="180" fontId="3" fillId="3" borderId="12" xfId="1" applyNumberFormat="1" applyFont="1" applyFill="1" applyBorder="1" applyAlignment="1">
      <alignment vertical="center"/>
    </xf>
    <xf numFmtId="180" fontId="3" fillId="3" borderId="13" xfId="1" applyNumberFormat="1" applyFont="1" applyFill="1" applyBorder="1" applyAlignment="1">
      <alignment vertical="center"/>
    </xf>
  </cellXfs>
  <cellStyles count="2">
    <cellStyle name="一般" xfId="0" builtinId="0"/>
    <cellStyle name="千分位" xfId="1" builtinId="3"/>
  </cellStyles>
  <dxfs count="51">
    <dxf>
      <font>
        <name val="微軟正黑體"/>
        <scheme val="none"/>
      </font>
    </dxf>
    <dxf>
      <font>
        <name val="微軟正黑體"/>
        <scheme val="none"/>
      </font>
    </dxf>
    <dxf>
      <font>
        <name val="微軟正黑體"/>
        <scheme val="none"/>
      </font>
    </dxf>
    <dxf>
      <font>
        <name val="微軟正黑體"/>
        <scheme val="none"/>
      </font>
    </dxf>
    <dxf>
      <font>
        <name val="微軟正黑體"/>
        <scheme val="none"/>
      </font>
    </dxf>
    <dxf>
      <font>
        <name val="微軟正黑體"/>
        <scheme val="none"/>
      </font>
    </dxf>
    <dxf>
      <font>
        <name val="微軟正黑體"/>
        <scheme val="none"/>
      </font>
    </dxf>
    <dxf>
      <numFmt numFmtId="180" formatCode="_-* #,##0_-;\-* #,##0_-;_-* &quot;-&quot;??_-;_-@_-"/>
    </dxf>
    <dxf>
      <numFmt numFmtId="180" formatCode="_-* #,##0_-;\-* #,##0_-;_-* &quot;-&quot;??_-;_-@_-"/>
    </dxf>
    <dxf>
      <numFmt numFmtId="180" formatCode="_-* #,##0_-;\-* #,##0_-;_-* &quot;-&quot;??_-;_-@_-"/>
    </dxf>
    <dxf>
      <font>
        <name val="微軟正黑體"/>
        <scheme val="none"/>
      </font>
    </dxf>
    <dxf>
      <font>
        <name val="微軟正黑體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新細明體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9" formatCode="yyyy/m/d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59"/>
        <name val="新細明體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/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9"/>
        <name val="微軟正黑體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9"/>
        <name val="微軟正黑體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4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9"/>
        <name val="微軟正黑體"/>
        <scheme val="none"/>
      </font>
      <numFmt numFmtId="180" formatCode="_-* #,##0_-;\-* #,##0_-;_-* &quot;-&quot;??_-;_-@_-"/>
      <fill>
        <patternFill patternType="solid">
          <fgColor indexed="64"/>
          <bgColor indexed="1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9"/>
        </left>
        <right style="thin">
          <color indexed="9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35</xdr:row>
      <xdr:rowOff>15240</xdr:rowOff>
    </xdr:from>
    <xdr:to>
      <xdr:col>10</xdr:col>
      <xdr:colOff>489603</xdr:colOff>
      <xdr:row>52</xdr:row>
      <xdr:rowOff>167640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2606040" y="7216140"/>
          <a:ext cx="5074920" cy="3649980"/>
        </a:xfrm>
        <a:prstGeom prst="rect">
          <a:avLst/>
        </a:prstGeom>
        <a:solidFill>
          <a:srgbClr val="CC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zh-TW" altLang="en-US" sz="1200" b="1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年度費用預算</a:t>
          </a: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在青色儲存格內輸入你預計每月會發生的費用。</a:t>
          </a:r>
        </a:p>
        <a:p>
          <a:pPr algn="l" rtl="0">
            <a:lnSpc>
              <a:spcPts val="16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微軟正黑體" pitchFamily="34" charset="-120"/>
            <a:ea typeface="微軟正黑體" pitchFamily="34" charset="-120"/>
          </a:endParaRP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電信：電信局帳單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(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含上網費，固網費，手機費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)</a:t>
          </a: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電費、水費、瓦斯：帳單金額</a:t>
          </a: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房屋：房租或地價稅、房屋稅</a:t>
          </a:r>
        </a:p>
        <a:p>
          <a:pPr algn="l" rtl="0">
            <a:lnSpc>
              <a:spcPts val="17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車子：牌照稅、燃料稅、油錢、保養費、停車費</a:t>
          </a: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交際費：朋友吃飯，父母生日禮物，小孩壓歲錢</a:t>
          </a:r>
        </a:p>
        <a:p>
          <a:pPr algn="l" rtl="0">
            <a:lnSpc>
              <a:spcPts val="17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伙食費：菜錢及每人小於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150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元之外食</a:t>
          </a: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日用品：洗髮精等之日用品</a:t>
          </a:r>
        </a:p>
        <a:p>
          <a:pPr algn="l" rtl="0">
            <a:lnSpc>
              <a:spcPts val="17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餐廳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(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外食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)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：精緻外食，通常每人大於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150</a:t>
          </a:r>
        </a:p>
        <a:p>
          <a:pPr algn="l" rtl="0">
            <a:lnSpc>
              <a:spcPts val="16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健身運動：高爾夫球、游泳池或健身房等</a:t>
          </a:r>
        </a:p>
        <a:p>
          <a:pPr algn="l" rtl="0">
            <a:lnSpc>
              <a:spcPts val="17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醫療：醫療分門診及其他，其他為假牙及美容整形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..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等</a:t>
          </a:r>
        </a:p>
        <a:p>
          <a:pPr algn="l" rtl="0">
            <a:lnSpc>
              <a:spcPts val="12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156210</xdr:colOff>
      <xdr:row>0</xdr:row>
      <xdr:rowOff>30480</xdr:rowOff>
    </xdr:from>
    <xdr:to>
      <xdr:col>9</xdr:col>
      <xdr:colOff>186690</xdr:colOff>
      <xdr:row>8</xdr:row>
      <xdr:rowOff>198120</xdr:rowOff>
    </xdr:to>
    <xdr:sp macro="" textlink="">
      <xdr:nvSpPr>
        <xdr:cNvPr id="3089" name="Text Box 17"/>
        <xdr:cNvSpPr txBox="1">
          <a:spLocks noChangeArrowheads="1"/>
        </xdr:cNvSpPr>
      </xdr:nvSpPr>
      <xdr:spPr bwMode="auto">
        <a:xfrm>
          <a:off x="5113020" y="30480"/>
          <a:ext cx="3078480" cy="1813560"/>
        </a:xfrm>
        <a:prstGeom prst="rect">
          <a:avLst/>
        </a:prstGeom>
        <a:solidFill>
          <a:srgbClr val="CCFFFF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使用說明</a:t>
          </a:r>
        </a:p>
        <a:p>
          <a:pPr algn="l" rtl="0">
            <a:lnSpc>
              <a:spcPts val="18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微軟正黑體" pitchFamily="34" charset="-120"/>
            <a:ea typeface="微軟正黑體" pitchFamily="34" charset="-120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1) 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點選清單中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(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藍色框內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)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任意儲存格</a:t>
          </a:r>
        </a:p>
        <a:p>
          <a:pPr algn="l" rtl="0">
            <a:lnSpc>
              <a:spcPts val="1800"/>
            </a:lnSpc>
            <a:defRPr sz="1000"/>
          </a:pP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2) 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由最下方列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(*) 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增加一個消費紀錄</a:t>
          </a:r>
        </a:p>
        <a:p>
          <a:pPr algn="l" rtl="0">
            <a:lnSpc>
              <a:spcPts val="1800"/>
            </a:lnSpc>
            <a:defRPr sz="1000"/>
          </a:pP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3) </a:t>
          </a:r>
          <a:r>
            <a:rPr lang="zh-TW" altLang="en-US" sz="1200" b="1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項目欄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必須由下拉選單選擇一項</a:t>
          </a:r>
        </a:p>
        <a:p>
          <a:pPr algn="l" rtl="0">
            <a:lnSpc>
              <a:spcPts val="1800"/>
            </a:lnSpc>
            <a:defRPr sz="1000"/>
          </a:pPr>
          <a:r>
            <a:rPr lang="en-US" altLang="zh-TW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4) 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使用前先清除範例的紀錄</a:t>
          </a:r>
        </a:p>
        <a:p>
          <a:pPr algn="l" rtl="0">
            <a:lnSpc>
              <a:spcPts val="13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4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3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3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22860</xdr:rowOff>
    </xdr:from>
    <xdr:to>
      <xdr:col>4</xdr:col>
      <xdr:colOff>249596</xdr:colOff>
      <xdr:row>28</xdr:row>
      <xdr:rowOff>144780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53340" y="4572000"/>
          <a:ext cx="3375660" cy="1356360"/>
        </a:xfrm>
        <a:prstGeom prst="rect">
          <a:avLst/>
        </a:prstGeom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36576" tIns="32004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使用說明</a:t>
          </a:r>
        </a:p>
        <a:p>
          <a:pPr algn="l" rtl="0">
            <a:lnSpc>
              <a:spcPts val="18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微軟正黑體" pitchFamily="34" charset="-120"/>
            <a:ea typeface="微軟正黑體" pitchFamily="34" charset="-120"/>
          </a:endParaRPr>
        </a:p>
        <a:p>
          <a:pPr algn="l" rtl="0">
            <a:lnSpc>
              <a:spcPts val="1900"/>
            </a:lnSpc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點選分樞紐分析表的任何一個儲存格，按右鍵出選擇「</a:t>
          </a:r>
          <a:r>
            <a:rPr lang="zh-TW" altLang="en-US" sz="1200" b="0" i="0" u="none" strike="noStrike" baseline="0">
              <a:solidFill>
                <a:srgbClr val="FF0000"/>
              </a:solidFill>
              <a:latin typeface="微軟正黑體" pitchFamily="34" charset="-120"/>
              <a:ea typeface="微軟正黑體" pitchFamily="34" charset="-120"/>
            </a:rPr>
            <a:t>！</a:t>
          </a:r>
          <a:r>
            <a:rPr lang="zh-TW" altLang="en-US" sz="1200" b="0" i="0" u="none" strike="noStrike" baseline="0">
              <a:solidFill>
                <a:srgbClr val="000000"/>
              </a:solidFill>
              <a:latin typeface="微軟正黑體" pitchFamily="34" charset="-120"/>
              <a:ea typeface="微軟正黑體" pitchFamily="34" charset="-120"/>
            </a:rPr>
            <a:t>更新資料」，樞紐分析表便會技及更新資料</a:t>
          </a:r>
        </a:p>
        <a:p>
          <a:pPr algn="l" rtl="0">
            <a:lnSpc>
              <a:spcPts val="14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4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3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l" rtl="0">
            <a:lnSpc>
              <a:spcPts val="1300"/>
            </a:lnSpc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怪老子" refreshedDate="40511.396115625001" createdVersion="1" refreshedVersion="3" recordCount="19" upgradeOnRefresh="1">
  <cacheSource type="worksheet">
    <worksheetSource ref="A1:D20" sheet="日記帳"/>
  </cacheSource>
  <cacheFields count="5">
    <cacheField name="日期" numFmtId="0">
      <sharedItems containsSemiMixedTypes="0" containsNonDate="0" containsDate="1" containsString="0" minDate="2010-09-01T00:00:00" maxDate="2010-11-06T00:00:00" count="19">
        <d v="2010-09-01T00:00:00"/>
        <d v="2010-09-02T00:00:00"/>
        <d v="2010-09-03T00:00:00"/>
        <d v="2010-09-04T00:00:00"/>
        <d v="2010-09-05T00:00:00"/>
        <d v="2010-09-06T00:00:00"/>
        <d v="2010-09-07T00:00:00"/>
        <d v="2010-09-08T00:00:00"/>
        <d v="2010-09-09T00:00:00"/>
        <d v="2010-09-10T00:00:00"/>
        <d v="2010-09-11T00:00:00"/>
        <d v="2010-09-12T00:00:00"/>
        <d v="2010-10-04T00:00:00"/>
        <d v="2010-10-09T00:00:00"/>
        <d v="2010-10-12T00:00:00"/>
        <d v="2010-10-13T00:00:00"/>
        <d v="2010-10-15T00:00:00"/>
        <d v="2010-11-03T00:00:00"/>
        <d v="2010-11-05T00:00:00"/>
      </sharedItems>
      <fieldGroup par="4" base="0">
        <rangePr groupBy="months" startDate="2010-09-01T00:00:00" endDate="2010-11-06T00:00:00"/>
        <groupItems count="14">
          <s v="&lt;2010/9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10/11/6"/>
        </groupItems>
      </fieldGroup>
    </cacheField>
    <cacheField name="項目" numFmtId="0">
      <sharedItems count="14">
        <s v="電費"/>
        <s v="水費"/>
        <s v="小孩零用錢"/>
        <s v="大眾運輸"/>
        <s v="汽機車保險"/>
        <s v="所得稅"/>
        <s v="人壽保險費"/>
        <s v="日用品"/>
        <s v="大樓管理費"/>
        <s v="房屋修繕"/>
        <s v="報紙"/>
        <s v="汽機車油錢"/>
        <s v="瓦斯費"/>
        <s v="伙食費"/>
      </sharedItems>
    </cacheField>
    <cacheField name="金額" numFmtId="0">
      <sharedItems containsSemiMixedTypes="0" containsString="0" containsNumber="1" containsInteger="1" minValue="257" maxValue="3500"/>
    </cacheField>
    <cacheField name="附註" numFmtId="0">
      <sharedItems containsNonDate="0" containsString="0" containsBlank="1"/>
    </cacheField>
    <cacheField name="年" numFmtId="0" databaseField="0">
      <fieldGroup base="0">
        <rangePr groupBy="years" startDate="2010-09-01T00:00:00" endDate="2010-11-06T00:00:00"/>
        <groupItems count="3">
          <s v="&lt;2010/9/1"/>
          <s v="2010年"/>
          <s v="&gt;2010/11/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n v="3500"/>
    <m/>
  </r>
  <r>
    <x v="1"/>
    <x v="1"/>
    <n v="300"/>
    <m/>
  </r>
  <r>
    <x v="2"/>
    <x v="2"/>
    <n v="3000"/>
    <m/>
  </r>
  <r>
    <x v="3"/>
    <x v="3"/>
    <n v="2300"/>
    <m/>
  </r>
  <r>
    <x v="4"/>
    <x v="4"/>
    <n v="257"/>
    <m/>
  </r>
  <r>
    <x v="5"/>
    <x v="5"/>
    <n v="477"/>
    <m/>
  </r>
  <r>
    <x v="6"/>
    <x v="6"/>
    <n v="1200"/>
    <m/>
  </r>
  <r>
    <x v="7"/>
    <x v="7"/>
    <n v="477"/>
    <m/>
  </r>
  <r>
    <x v="8"/>
    <x v="8"/>
    <n v="1320"/>
    <m/>
  </r>
  <r>
    <x v="9"/>
    <x v="9"/>
    <n v="2400"/>
    <m/>
  </r>
  <r>
    <x v="10"/>
    <x v="1"/>
    <n v="650"/>
    <m/>
  </r>
  <r>
    <x v="11"/>
    <x v="10"/>
    <n v="3200"/>
    <m/>
  </r>
  <r>
    <x v="12"/>
    <x v="11"/>
    <n v="3201"/>
    <m/>
  </r>
  <r>
    <x v="13"/>
    <x v="8"/>
    <n v="1320"/>
    <m/>
  </r>
  <r>
    <x v="14"/>
    <x v="3"/>
    <n v="3202"/>
    <m/>
  </r>
  <r>
    <x v="15"/>
    <x v="2"/>
    <n v="3000"/>
    <m/>
  </r>
  <r>
    <x v="16"/>
    <x v="10"/>
    <n v="450"/>
    <m/>
  </r>
  <r>
    <x v="17"/>
    <x v="12"/>
    <n v="600"/>
    <m/>
  </r>
  <r>
    <x v="18"/>
    <x v="13"/>
    <n v="35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2" cacheId="0" dataOnRows="1" applyNumberFormats="0" applyBorderFormats="0" applyFontFormats="0" applyPatternFormats="0" applyAlignmentFormats="0" applyWidthHeightFormats="1" dataCaption="資料" updatedVersion="3" showMemberPropertyTips="0" useAutoFormatting="1" itemPrintTitles="1" createdVersion="1" indent="0" compact="0" compactData="0" gridDropZones="1">
  <location ref="A3:E20" firstHeaderRow="1" firstDataRow="3" firstDataCol="1"/>
  <pivotFields count="5">
    <pivotField axis="axisCol" compact="0" numFmtId="14" outline="0" subtotalTop="0" showAll="0" includeNewItemsInFilter="1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Row" compact="0" outline="0" subtotalTop="0" showAll="0" includeNewItemsInFilter="1">
      <items count="15">
        <item x="6"/>
        <item x="3"/>
        <item x="8"/>
        <item x="2"/>
        <item x="7"/>
        <item x="1"/>
        <item x="4"/>
        <item x="9"/>
        <item x="5"/>
        <item x="10"/>
        <item x="0"/>
        <item x="11"/>
        <item x="12"/>
        <item x="13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3">
        <item x="0"/>
        <item x="1"/>
        <item x="2"/>
      </items>
    </pivotField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2">
    <field x="4"/>
    <field x="0"/>
  </colFields>
  <colItems count="4">
    <i>
      <x v="1"/>
      <x v="9"/>
    </i>
    <i r="1">
      <x v="10"/>
    </i>
    <i r="1">
      <x v="11"/>
    </i>
    <i t="grand">
      <x/>
    </i>
  </colItems>
  <dataFields count="1">
    <dataField name="加總 - 金額" fld="2" baseField="0" baseItem="0"/>
  </dataFields>
  <formats count="12">
    <format dxfId="11">
      <pivotArea outline="0" fieldPosition="0">
        <references count="1">
          <reference field="1" count="0" selected="0"/>
        </references>
      </pivotArea>
    </format>
    <format dxfId="10">
      <pivotArea dataOnly="0" labelOnly="1" outline="0" fieldPosition="0">
        <references count="1">
          <reference field="1" count="0"/>
        </references>
      </pivotArea>
    </format>
    <format dxfId="9">
      <pivotArea outline="0" fieldPosition="0">
        <references count="1">
          <reference field="1" count="0" selected="0"/>
        </references>
      </pivotArea>
    </format>
    <format dxfId="8">
      <pivotArea dataOnly="0" labelOnly="1" outline="0" fieldPosition="0">
        <references count="1">
          <reference field="1" count="0"/>
        </references>
      </pivotArea>
    </format>
    <format dxfId="7">
      <pivotArea grandRow="1" outline="0" fieldPosition="0"/>
    </format>
    <format dxfId="6">
      <pivotArea outline="0" fieldPosition="0"/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1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" count="1">
            <x v="1"/>
          </reference>
        </references>
      </pivotArea>
    </format>
    <format dxfId="1">
      <pivotArea dataOnly="0" labelOnly="1" grandCol="1" outline="0" fieldPosition="0"/>
    </format>
    <format dxfId="0">
      <pivotArea dataOnly="0" labelOnly="1" outline="0" fieldPosition="0">
        <references count="2">
          <reference field="0" count="3">
            <x v="9"/>
            <x v="10"/>
            <x v="11"/>
          </reference>
          <reference field="4" count="1" selected="0">
            <x v="1"/>
          </reference>
        </references>
      </pivotArea>
    </format>
  </formats>
  <pivotTableStyleInfo name="PivotStyleDark9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6" name="預算表" displayName="預算表" ref="A1:O33" insertRowShift="1" headerRowDxfId="19" dataDxfId="20" headerRowBorderDxfId="36" tableBorderDxfId="37" dataCellStyle="千分位">
  <tableColumns count="15">
    <tableColumn id="1" name="類別" totalsRowLabel="合計" dataDxfId="35"/>
    <tableColumn id="2" name="項目" dataDxfId="34"/>
    <tableColumn id="3" name="項目合計" totalsRowFunction="sum" dataDxfId="33" totalsRowDxfId="50" dataCellStyle="千分位">
      <calculatedColumnFormula>SUM(D2:O2)</calculatedColumnFormula>
    </tableColumn>
    <tableColumn id="4" name="一月" totalsRowFunction="sum" dataDxfId="32" totalsRowDxfId="49" dataCellStyle="千分位"/>
    <tableColumn id="5" name="二月" totalsRowFunction="sum" dataDxfId="31" totalsRowDxfId="48" dataCellStyle="千分位"/>
    <tableColumn id="6" name="三月" totalsRowFunction="sum" dataDxfId="30" totalsRowDxfId="47" dataCellStyle="千分位"/>
    <tableColumn id="7" name="四月" totalsRowFunction="sum" dataDxfId="29" totalsRowDxfId="46" dataCellStyle="千分位"/>
    <tableColumn id="8" name="五月" totalsRowFunction="sum" dataDxfId="28" totalsRowDxfId="45" dataCellStyle="千分位"/>
    <tableColumn id="9" name="六月" totalsRowFunction="sum" dataDxfId="27" totalsRowDxfId="44" dataCellStyle="千分位"/>
    <tableColumn id="10" name="七月" totalsRowFunction="sum" dataDxfId="26" totalsRowDxfId="43" dataCellStyle="千分位"/>
    <tableColumn id="11" name="八月" totalsRowFunction="sum" dataDxfId="25" totalsRowDxfId="42" dataCellStyle="千分位"/>
    <tableColumn id="12" name="九月" totalsRowFunction="sum" dataDxfId="24" totalsRowDxfId="41" dataCellStyle="千分位"/>
    <tableColumn id="13" name="十月" totalsRowFunction="sum" dataDxfId="23" totalsRowDxfId="40" dataCellStyle="千分位"/>
    <tableColumn id="14" name="十一月" totalsRowFunction="sum" dataDxfId="22" totalsRowDxfId="39" dataCellStyle="千分位"/>
    <tableColumn id="15" name="十二月" totalsRowFunction="sum" dataDxfId="21" totalsRowDxfId="38" dataCellStyle="千分位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清單1" displayName="清單1" ref="A1:D20" insertRowShift="1" totalsRowShown="0" headerRowDxfId="12" headerRowBorderDxfId="18" totalsRowBorderDxfId="17">
  <tableColumns count="4">
    <tableColumn id="1" name="日期" dataDxfId="16"/>
    <tableColumn id="4" name="項目" dataDxfId="15"/>
    <tableColumn id="5" name="金額" dataDxfId="14" dataCellStyle="千分位"/>
    <tableColumn id="7" name="附註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O34"/>
  <sheetViews>
    <sheetView zoomScale="70" zoomScaleNormal="70" workbookViewId="0">
      <pane xSplit="3" ySplit="1" topLeftCell="D2" activePane="bottomRight" state="frozen"/>
      <selection activeCell="H7" sqref="H7"/>
      <selection pane="topRight" activeCell="H7" sqref="H7"/>
      <selection pane="bottomLeft" activeCell="H7" sqref="H7"/>
      <selection pane="bottomRight" activeCell="C8" sqref="C8"/>
    </sheetView>
  </sheetViews>
  <sheetFormatPr defaultRowHeight="16.5"/>
  <cols>
    <col min="1" max="1" width="11.875" style="1" customWidth="1"/>
    <col min="2" max="2" width="13.875" style="1" bestFit="1" customWidth="1"/>
    <col min="3" max="3" width="12.25" customWidth="1"/>
    <col min="4" max="4" width="10.875" bestFit="1" customWidth="1"/>
    <col min="5" max="5" width="12.375" bestFit="1" customWidth="1"/>
    <col min="6" max="9" width="10.875" bestFit="1" customWidth="1"/>
    <col min="10" max="10" width="12.375" bestFit="1" customWidth="1"/>
    <col min="11" max="13" width="10.875" bestFit="1" customWidth="1"/>
    <col min="14" max="15" width="13" bestFit="1" customWidth="1"/>
  </cols>
  <sheetData>
    <row r="1" spans="1:15">
      <c r="A1" s="24" t="s">
        <v>13</v>
      </c>
      <c r="B1" s="25" t="s">
        <v>0</v>
      </c>
      <c r="C1" s="25" t="s">
        <v>14</v>
      </c>
      <c r="D1" s="25" t="s">
        <v>10</v>
      </c>
      <c r="E1" s="25" t="s">
        <v>11</v>
      </c>
      <c r="F1" s="25" t="s">
        <v>12</v>
      </c>
      <c r="G1" s="25" t="s">
        <v>1</v>
      </c>
      <c r="H1" s="25" t="s">
        <v>2</v>
      </c>
      <c r="I1" s="25" t="s">
        <v>3</v>
      </c>
      <c r="J1" s="25" t="s">
        <v>4</v>
      </c>
      <c r="K1" s="25" t="s">
        <v>5</v>
      </c>
      <c r="L1" s="25" t="s">
        <v>6</v>
      </c>
      <c r="M1" s="25" t="s">
        <v>7</v>
      </c>
      <c r="N1" s="25" t="s">
        <v>8</v>
      </c>
      <c r="O1" s="26" t="s">
        <v>9</v>
      </c>
    </row>
    <row r="2" spans="1:15">
      <c r="A2" s="27" t="s">
        <v>32</v>
      </c>
      <c r="B2" s="28" t="s">
        <v>33</v>
      </c>
      <c r="C2" s="16">
        <f>SUM(D2:O2)</f>
        <v>14335.2</v>
      </c>
      <c r="D2" s="17">
        <v>1004</v>
      </c>
      <c r="E2" s="17">
        <v>1164</v>
      </c>
      <c r="F2" s="17">
        <v>1270</v>
      </c>
      <c r="G2" s="17">
        <v>1194.5999999999999</v>
      </c>
      <c r="H2" s="17">
        <v>1194.5999999999999</v>
      </c>
      <c r="I2" s="17">
        <v>1164</v>
      </c>
      <c r="J2" s="17">
        <v>1070</v>
      </c>
      <c r="K2" s="17">
        <v>1733</v>
      </c>
      <c r="L2" s="17">
        <v>1376</v>
      </c>
      <c r="M2" s="17">
        <v>1251</v>
      </c>
      <c r="N2" s="17">
        <v>973</v>
      </c>
      <c r="O2" s="18">
        <v>941</v>
      </c>
    </row>
    <row r="3" spans="1:15">
      <c r="A3" s="27" t="s">
        <v>32</v>
      </c>
      <c r="B3" s="28" t="s">
        <v>34</v>
      </c>
      <c r="C3" s="16">
        <f>SUM(D3:O3)</f>
        <v>18162</v>
      </c>
      <c r="D3" s="17">
        <v>2226</v>
      </c>
      <c r="E3" s="17"/>
      <c r="F3" s="17">
        <v>1394</v>
      </c>
      <c r="G3" s="17"/>
      <c r="H3" s="17">
        <v>2153</v>
      </c>
      <c r="I3" s="17"/>
      <c r="J3" s="17">
        <v>4340</v>
      </c>
      <c r="K3" s="17"/>
      <c r="L3" s="17">
        <v>5023</v>
      </c>
      <c r="M3" s="17"/>
      <c r="N3" s="17">
        <v>3026</v>
      </c>
      <c r="O3" s="18"/>
    </row>
    <row r="4" spans="1:15">
      <c r="A4" s="27" t="s">
        <v>32</v>
      </c>
      <c r="B4" s="28" t="s">
        <v>35</v>
      </c>
      <c r="C4" s="16">
        <f t="shared" ref="C4:C33" si="0">SUM(D4:O4)</f>
        <v>5816</v>
      </c>
      <c r="D4" s="17"/>
      <c r="E4" s="19">
        <v>1220</v>
      </c>
      <c r="F4" s="17"/>
      <c r="G4" s="19">
        <v>1114</v>
      </c>
      <c r="H4" s="17"/>
      <c r="I4" s="19">
        <v>1149</v>
      </c>
      <c r="J4" s="17"/>
      <c r="K4" s="19">
        <v>879</v>
      </c>
      <c r="L4" s="17"/>
      <c r="M4" s="19">
        <v>694</v>
      </c>
      <c r="N4" s="17"/>
      <c r="O4" s="20">
        <v>760</v>
      </c>
    </row>
    <row r="5" spans="1:15">
      <c r="A5" s="27" t="s">
        <v>32</v>
      </c>
      <c r="B5" s="28" t="s">
        <v>36</v>
      </c>
      <c r="C5" s="16">
        <f t="shared" si="0"/>
        <v>6469</v>
      </c>
      <c r="D5" s="17">
        <v>918</v>
      </c>
      <c r="E5" s="17"/>
      <c r="F5" s="17">
        <v>1193</v>
      </c>
      <c r="G5" s="17"/>
      <c r="H5" s="17">
        <v>999</v>
      </c>
      <c r="I5" s="17"/>
      <c r="J5" s="17">
        <v>1096</v>
      </c>
      <c r="K5" s="17"/>
      <c r="L5" s="17">
        <v>1200</v>
      </c>
      <c r="M5" s="17"/>
      <c r="N5" s="17">
        <v>1063</v>
      </c>
      <c r="O5" s="18"/>
    </row>
    <row r="6" spans="1:15">
      <c r="A6" s="27" t="s">
        <v>32</v>
      </c>
      <c r="B6" s="28" t="s">
        <v>37</v>
      </c>
      <c r="C6" s="16">
        <f t="shared" si="0"/>
        <v>3700</v>
      </c>
      <c r="D6" s="17"/>
      <c r="E6" s="17"/>
      <c r="F6" s="17"/>
      <c r="G6" s="17"/>
      <c r="H6" s="17"/>
      <c r="I6" s="17">
        <v>3700</v>
      </c>
      <c r="J6" s="17"/>
      <c r="K6" s="17"/>
      <c r="L6" s="17"/>
      <c r="M6" s="17"/>
      <c r="N6" s="17"/>
      <c r="O6" s="18"/>
    </row>
    <row r="7" spans="1:15">
      <c r="A7" s="27" t="s">
        <v>32</v>
      </c>
      <c r="B7" s="28" t="s">
        <v>38</v>
      </c>
      <c r="C7" s="16">
        <f t="shared" si="0"/>
        <v>6400</v>
      </c>
      <c r="D7" s="17"/>
      <c r="E7" s="17"/>
      <c r="F7" s="17"/>
      <c r="G7" s="17"/>
      <c r="H7" s="17"/>
      <c r="I7" s="17">
        <v>3200</v>
      </c>
      <c r="J7" s="17"/>
      <c r="K7" s="17"/>
      <c r="L7" s="17"/>
      <c r="M7" s="17"/>
      <c r="N7" s="17"/>
      <c r="O7" s="18">
        <v>3200</v>
      </c>
    </row>
    <row r="8" spans="1:15">
      <c r="A8" s="27" t="s">
        <v>32</v>
      </c>
      <c r="B8" s="28" t="s">
        <v>39</v>
      </c>
      <c r="C8" s="16">
        <f t="shared" si="0"/>
        <v>180000</v>
      </c>
      <c r="D8" s="17">
        <v>15000</v>
      </c>
      <c r="E8" s="17">
        <v>15000</v>
      </c>
      <c r="F8" s="17">
        <v>15000</v>
      </c>
      <c r="G8" s="17">
        <v>15000</v>
      </c>
      <c r="H8" s="17">
        <v>15000</v>
      </c>
      <c r="I8" s="17">
        <v>15000</v>
      </c>
      <c r="J8" s="17">
        <v>15000</v>
      </c>
      <c r="K8" s="17">
        <v>15000</v>
      </c>
      <c r="L8" s="17">
        <v>15000</v>
      </c>
      <c r="M8" s="17">
        <v>15000</v>
      </c>
      <c r="N8" s="17">
        <v>15000</v>
      </c>
      <c r="O8" s="18">
        <v>15000</v>
      </c>
    </row>
    <row r="9" spans="1:15">
      <c r="A9" s="27" t="s">
        <v>32</v>
      </c>
      <c r="B9" s="28" t="s">
        <v>40</v>
      </c>
      <c r="C9" s="16">
        <f t="shared" si="0"/>
        <v>36000</v>
      </c>
      <c r="D9" s="17">
        <v>3000</v>
      </c>
      <c r="E9" s="17">
        <v>3000</v>
      </c>
      <c r="F9" s="17">
        <v>3000</v>
      </c>
      <c r="G9" s="17">
        <v>3000</v>
      </c>
      <c r="H9" s="17">
        <v>3000</v>
      </c>
      <c r="I9" s="17">
        <v>3000</v>
      </c>
      <c r="J9" s="17">
        <v>3000</v>
      </c>
      <c r="K9" s="17">
        <v>3000</v>
      </c>
      <c r="L9" s="17">
        <v>3000</v>
      </c>
      <c r="M9" s="17">
        <v>3000</v>
      </c>
      <c r="N9" s="17">
        <v>3000</v>
      </c>
      <c r="O9" s="18">
        <v>3000</v>
      </c>
    </row>
    <row r="10" spans="1:15">
      <c r="A10" s="27" t="s">
        <v>41</v>
      </c>
      <c r="B10" s="28" t="s">
        <v>42</v>
      </c>
      <c r="C10" s="16">
        <f t="shared" si="0"/>
        <v>5364</v>
      </c>
      <c r="D10" s="17"/>
      <c r="E10" s="17"/>
      <c r="F10" s="17"/>
      <c r="G10" s="17"/>
      <c r="H10" s="17"/>
      <c r="I10" s="17">
        <v>4396</v>
      </c>
      <c r="J10" s="17"/>
      <c r="K10" s="17"/>
      <c r="L10" s="17"/>
      <c r="M10" s="17"/>
      <c r="N10" s="17">
        <v>968</v>
      </c>
      <c r="O10" s="18"/>
    </row>
    <row r="11" spans="1:15">
      <c r="A11" s="27" t="s">
        <v>41</v>
      </c>
      <c r="B11" s="28" t="s">
        <v>43</v>
      </c>
      <c r="C11" s="16">
        <f t="shared" si="0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</row>
    <row r="12" spans="1:15">
      <c r="A12" s="27" t="s">
        <v>41</v>
      </c>
      <c r="B12" s="28" t="s">
        <v>44</v>
      </c>
      <c r="C12" s="16">
        <f t="shared" si="0"/>
        <v>15840</v>
      </c>
      <c r="D12" s="17">
        <v>1320</v>
      </c>
      <c r="E12" s="17">
        <v>1320</v>
      </c>
      <c r="F12" s="17">
        <v>1320</v>
      </c>
      <c r="G12" s="17">
        <v>1320</v>
      </c>
      <c r="H12" s="17">
        <v>1320</v>
      </c>
      <c r="I12" s="17">
        <v>1320</v>
      </c>
      <c r="J12" s="17">
        <v>1320</v>
      </c>
      <c r="K12" s="17">
        <v>1320</v>
      </c>
      <c r="L12" s="17">
        <v>1320</v>
      </c>
      <c r="M12" s="17">
        <v>1320</v>
      </c>
      <c r="N12" s="17">
        <v>1320</v>
      </c>
      <c r="O12" s="18">
        <v>1320</v>
      </c>
    </row>
    <row r="13" spans="1:15">
      <c r="A13" s="27" t="s">
        <v>41</v>
      </c>
      <c r="B13" s="28" t="s">
        <v>45</v>
      </c>
      <c r="C13" s="16">
        <f t="shared" si="0"/>
        <v>20000</v>
      </c>
      <c r="D13" s="17">
        <v>20000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8"/>
    </row>
    <row r="14" spans="1:15">
      <c r="A14" s="27" t="s">
        <v>46</v>
      </c>
      <c r="B14" s="28" t="s">
        <v>47</v>
      </c>
      <c r="C14" s="16">
        <f t="shared" si="0"/>
        <v>17440</v>
      </c>
      <c r="D14" s="17"/>
      <c r="E14" s="17"/>
      <c r="F14" s="17"/>
      <c r="G14" s="17"/>
      <c r="H14" s="17">
        <v>11230</v>
      </c>
      <c r="I14" s="17"/>
      <c r="J14" s="17">
        <v>6210</v>
      </c>
      <c r="K14" s="17"/>
      <c r="L14" s="17"/>
      <c r="M14" s="17"/>
      <c r="N14" s="17"/>
      <c r="O14" s="18"/>
    </row>
    <row r="15" spans="1:15">
      <c r="A15" s="27" t="s">
        <v>46</v>
      </c>
      <c r="B15" s="28" t="s">
        <v>48</v>
      </c>
      <c r="C15" s="16">
        <f t="shared" si="0"/>
        <v>36000</v>
      </c>
      <c r="D15" s="17">
        <v>3000</v>
      </c>
      <c r="E15" s="17">
        <v>3000</v>
      </c>
      <c r="F15" s="17">
        <v>3000</v>
      </c>
      <c r="G15" s="17">
        <v>3000</v>
      </c>
      <c r="H15" s="17">
        <v>3000</v>
      </c>
      <c r="I15" s="17">
        <v>3000</v>
      </c>
      <c r="J15" s="17">
        <v>3000</v>
      </c>
      <c r="K15" s="17">
        <v>3000</v>
      </c>
      <c r="L15" s="17">
        <v>3000</v>
      </c>
      <c r="M15" s="17">
        <v>3000</v>
      </c>
      <c r="N15" s="17">
        <v>3000</v>
      </c>
      <c r="O15" s="18">
        <v>3000</v>
      </c>
    </row>
    <row r="16" spans="1:15">
      <c r="A16" s="27" t="s">
        <v>46</v>
      </c>
      <c r="B16" s="28" t="s">
        <v>49</v>
      </c>
      <c r="C16" s="16">
        <f t="shared" si="0"/>
        <v>3450</v>
      </c>
      <c r="D16" s="17"/>
      <c r="E16" s="17"/>
      <c r="F16" s="17"/>
      <c r="G16" s="17"/>
      <c r="H16" s="17"/>
      <c r="I16" s="17"/>
      <c r="J16" s="17"/>
      <c r="K16" s="17"/>
      <c r="L16" s="17"/>
      <c r="M16" s="17">
        <v>3450</v>
      </c>
      <c r="N16" s="17"/>
      <c r="O16" s="18"/>
    </row>
    <row r="17" spans="1:15">
      <c r="A17" s="27" t="s">
        <v>46</v>
      </c>
      <c r="B17" s="28" t="s">
        <v>50</v>
      </c>
      <c r="C17" s="16">
        <f t="shared" si="0"/>
        <v>5000</v>
      </c>
      <c r="D17" s="17"/>
      <c r="E17" s="17">
        <v>2500</v>
      </c>
      <c r="F17" s="17"/>
      <c r="G17" s="17"/>
      <c r="H17" s="17"/>
      <c r="I17" s="17"/>
      <c r="J17" s="17"/>
      <c r="K17" s="17">
        <v>2500</v>
      </c>
      <c r="L17" s="17"/>
      <c r="M17" s="17"/>
      <c r="N17" s="17"/>
      <c r="O17" s="18"/>
    </row>
    <row r="18" spans="1:15">
      <c r="A18" s="27" t="s">
        <v>46</v>
      </c>
      <c r="B18" s="28" t="s">
        <v>51</v>
      </c>
      <c r="C18" s="16">
        <f t="shared" si="0"/>
        <v>48000</v>
      </c>
      <c r="D18" s="17"/>
      <c r="E18" s="17"/>
      <c r="F18" s="17"/>
      <c r="G18" s="17"/>
      <c r="H18" s="17"/>
      <c r="I18" s="17">
        <v>24000</v>
      </c>
      <c r="J18" s="17"/>
      <c r="K18" s="17"/>
      <c r="L18" s="17"/>
      <c r="M18" s="17"/>
      <c r="N18" s="17"/>
      <c r="O18" s="18">
        <v>24000</v>
      </c>
    </row>
    <row r="19" spans="1:15">
      <c r="A19" s="27" t="s">
        <v>52</v>
      </c>
      <c r="B19" s="28" t="s">
        <v>53</v>
      </c>
      <c r="C19" s="16">
        <f t="shared" si="0"/>
        <v>2400</v>
      </c>
      <c r="D19" s="17">
        <v>200</v>
      </c>
      <c r="E19" s="17">
        <v>200</v>
      </c>
      <c r="F19" s="17">
        <v>200</v>
      </c>
      <c r="G19" s="17">
        <v>200</v>
      </c>
      <c r="H19" s="17">
        <v>200</v>
      </c>
      <c r="I19" s="17">
        <v>200</v>
      </c>
      <c r="J19" s="17">
        <v>200</v>
      </c>
      <c r="K19" s="17">
        <v>200</v>
      </c>
      <c r="L19" s="17">
        <v>200</v>
      </c>
      <c r="M19" s="17">
        <v>200</v>
      </c>
      <c r="N19" s="17">
        <v>200</v>
      </c>
      <c r="O19" s="18">
        <v>200</v>
      </c>
    </row>
    <row r="20" spans="1:15">
      <c r="A20" s="27" t="s">
        <v>52</v>
      </c>
      <c r="B20" s="28" t="s">
        <v>54</v>
      </c>
      <c r="C20" s="16">
        <f t="shared" si="0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8"/>
    </row>
    <row r="21" spans="1:15">
      <c r="A21" s="27" t="s">
        <v>55</v>
      </c>
      <c r="B21" s="28" t="s">
        <v>56</v>
      </c>
      <c r="C21" s="16">
        <f t="shared" si="0"/>
        <v>14400</v>
      </c>
      <c r="D21" s="17">
        <v>1200</v>
      </c>
      <c r="E21" s="17">
        <v>1200</v>
      </c>
      <c r="F21" s="17">
        <v>1200</v>
      </c>
      <c r="G21" s="17">
        <v>1200</v>
      </c>
      <c r="H21" s="17">
        <v>1200</v>
      </c>
      <c r="I21" s="17">
        <v>1200</v>
      </c>
      <c r="J21" s="17">
        <v>1200</v>
      </c>
      <c r="K21" s="17">
        <v>1200</v>
      </c>
      <c r="L21" s="17">
        <v>1200</v>
      </c>
      <c r="M21" s="17">
        <v>1200</v>
      </c>
      <c r="N21" s="17">
        <v>1200</v>
      </c>
      <c r="O21" s="18">
        <v>1200</v>
      </c>
    </row>
    <row r="22" spans="1:15">
      <c r="A22" s="27" t="s">
        <v>57</v>
      </c>
      <c r="B22" s="28" t="s">
        <v>58</v>
      </c>
      <c r="C22" s="16">
        <f t="shared" si="0"/>
        <v>116000</v>
      </c>
      <c r="D22" s="17"/>
      <c r="E22" s="17">
        <f>58000</f>
        <v>58000</v>
      </c>
      <c r="F22" s="17"/>
      <c r="G22" s="17"/>
      <c r="H22" s="17"/>
      <c r="I22" s="17"/>
      <c r="J22" s="17"/>
      <c r="K22" s="17"/>
      <c r="L22" s="17">
        <v>58000</v>
      </c>
      <c r="M22" s="17"/>
      <c r="N22" s="17"/>
      <c r="O22" s="18"/>
    </row>
    <row r="23" spans="1:15">
      <c r="A23" s="27" t="s">
        <v>57</v>
      </c>
      <c r="B23" s="28" t="s">
        <v>59</v>
      </c>
      <c r="C23" s="16">
        <f t="shared" si="0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</row>
    <row r="24" spans="1:15">
      <c r="A24" s="27" t="s">
        <v>57</v>
      </c>
      <c r="B24" s="28" t="s">
        <v>60</v>
      </c>
      <c r="C24" s="16">
        <f t="shared" si="0"/>
        <v>21600</v>
      </c>
      <c r="D24" s="17">
        <v>1800</v>
      </c>
      <c r="E24" s="17">
        <v>1800</v>
      </c>
      <c r="F24" s="17">
        <v>1800</v>
      </c>
      <c r="G24" s="17">
        <v>1800</v>
      </c>
      <c r="H24" s="17">
        <v>1800</v>
      </c>
      <c r="I24" s="17">
        <v>1800</v>
      </c>
      <c r="J24" s="17">
        <v>1800</v>
      </c>
      <c r="K24" s="17">
        <v>1800</v>
      </c>
      <c r="L24" s="17">
        <v>1800</v>
      </c>
      <c r="M24" s="17">
        <v>1800</v>
      </c>
      <c r="N24" s="17">
        <v>1800</v>
      </c>
      <c r="O24" s="18">
        <v>1800</v>
      </c>
    </row>
    <row r="25" spans="1:15">
      <c r="A25" s="27" t="s">
        <v>61</v>
      </c>
      <c r="B25" s="28" t="s">
        <v>62</v>
      </c>
      <c r="C25" s="16">
        <f t="shared" si="0"/>
        <v>16000</v>
      </c>
      <c r="D25" s="17"/>
      <c r="E25" s="17">
        <v>4000</v>
      </c>
      <c r="F25" s="17"/>
      <c r="G25" s="17"/>
      <c r="H25" s="17"/>
      <c r="I25" s="17"/>
      <c r="J25" s="17">
        <v>12000</v>
      </c>
      <c r="K25" s="17"/>
      <c r="L25" s="17"/>
      <c r="M25" s="17"/>
      <c r="N25" s="17"/>
      <c r="O25" s="18"/>
    </row>
    <row r="26" spans="1:15">
      <c r="A26" s="27" t="s">
        <v>61</v>
      </c>
      <c r="B26" s="28" t="s">
        <v>63</v>
      </c>
      <c r="C26" s="16">
        <f t="shared" si="0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 spans="1:15">
      <c r="A27" s="27" t="s">
        <v>61</v>
      </c>
      <c r="B27" s="28" t="s">
        <v>64</v>
      </c>
      <c r="C27" s="16">
        <f t="shared" si="0"/>
        <v>24000</v>
      </c>
      <c r="D27" s="17">
        <v>2000</v>
      </c>
      <c r="E27" s="17">
        <v>2000</v>
      </c>
      <c r="F27" s="17">
        <v>2000</v>
      </c>
      <c r="G27" s="17">
        <v>2000</v>
      </c>
      <c r="H27" s="17">
        <v>2000</v>
      </c>
      <c r="I27" s="17">
        <v>2000</v>
      </c>
      <c r="J27" s="17">
        <v>2000</v>
      </c>
      <c r="K27" s="17">
        <v>2000</v>
      </c>
      <c r="L27" s="17">
        <v>2000</v>
      </c>
      <c r="M27" s="17">
        <v>2000</v>
      </c>
      <c r="N27" s="17">
        <v>2000</v>
      </c>
      <c r="O27" s="18">
        <v>2000</v>
      </c>
    </row>
    <row r="28" spans="1:15">
      <c r="A28" s="27" t="s">
        <v>61</v>
      </c>
      <c r="B28" s="28" t="s">
        <v>65</v>
      </c>
      <c r="C28" s="16">
        <f t="shared" si="0"/>
        <v>50000</v>
      </c>
      <c r="D28" s="17"/>
      <c r="E28" s="17"/>
      <c r="F28" s="17"/>
      <c r="G28" s="17"/>
      <c r="H28" s="17"/>
      <c r="I28" s="17"/>
      <c r="J28" s="17">
        <v>50000</v>
      </c>
      <c r="K28" s="17"/>
      <c r="L28" s="17"/>
      <c r="M28" s="17"/>
      <c r="N28" s="17"/>
      <c r="O28" s="18"/>
    </row>
    <row r="29" spans="1:15">
      <c r="A29" s="27" t="s">
        <v>61</v>
      </c>
      <c r="B29" s="28" t="s">
        <v>66</v>
      </c>
      <c r="C29" s="16">
        <f t="shared" si="0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</row>
    <row r="30" spans="1:15">
      <c r="A30" s="27" t="s">
        <v>67</v>
      </c>
      <c r="B30" s="28" t="s">
        <v>68</v>
      </c>
      <c r="C30" s="16">
        <f t="shared" si="0"/>
        <v>33000</v>
      </c>
      <c r="D30" s="17"/>
      <c r="E30" s="17">
        <v>25000</v>
      </c>
      <c r="F30" s="17"/>
      <c r="G30" s="17"/>
      <c r="H30" s="17">
        <v>3000</v>
      </c>
      <c r="I30" s="17"/>
      <c r="J30" s="17"/>
      <c r="K30" s="17"/>
      <c r="L30" s="17"/>
      <c r="M30" s="17"/>
      <c r="N30" s="17">
        <v>5000</v>
      </c>
      <c r="O30" s="18"/>
    </row>
    <row r="31" spans="1:15">
      <c r="A31" s="27" t="s">
        <v>67</v>
      </c>
      <c r="B31" s="28" t="s">
        <v>69</v>
      </c>
      <c r="C31" s="16">
        <f t="shared" si="0"/>
        <v>30000</v>
      </c>
      <c r="D31" s="17"/>
      <c r="E31" s="17"/>
      <c r="F31" s="17"/>
      <c r="G31" s="17"/>
      <c r="H31" s="17">
        <v>30000</v>
      </c>
      <c r="I31" s="17"/>
      <c r="J31" s="17"/>
      <c r="K31" s="17"/>
      <c r="L31" s="17"/>
      <c r="M31" s="17"/>
      <c r="N31" s="17"/>
      <c r="O31" s="18"/>
    </row>
    <row r="32" spans="1:15">
      <c r="A32" s="27" t="s">
        <v>67</v>
      </c>
      <c r="B32" s="28" t="s">
        <v>70</v>
      </c>
      <c r="C32" s="16">
        <f t="shared" si="0"/>
        <v>41705</v>
      </c>
      <c r="D32" s="17"/>
      <c r="E32" s="17">
        <v>41705</v>
      </c>
      <c r="F32" s="17"/>
      <c r="G32" s="17"/>
      <c r="H32" s="17"/>
      <c r="I32" s="17"/>
      <c r="J32" s="17"/>
      <c r="K32" s="17"/>
      <c r="L32" s="17"/>
      <c r="M32" s="17"/>
      <c r="N32" s="17"/>
      <c r="O32" s="18"/>
    </row>
    <row r="33" spans="1:15">
      <c r="A33" s="36" t="s">
        <v>67</v>
      </c>
      <c r="B33" s="37" t="s">
        <v>71</v>
      </c>
      <c r="C33" s="38">
        <f t="shared" si="0"/>
        <v>0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</row>
    <row r="34" spans="1:15">
      <c r="A34" s="29" t="s">
        <v>31</v>
      </c>
      <c r="B34" s="30"/>
      <c r="C34" s="21">
        <f t="shared" ref="C34:O34" si="1">SUBTOTAL(109,C2:C33)</f>
        <v>771081.2</v>
      </c>
      <c r="D34" s="22">
        <f t="shared" si="1"/>
        <v>51668</v>
      </c>
      <c r="E34" s="22">
        <f t="shared" si="1"/>
        <v>161109</v>
      </c>
      <c r="F34" s="22">
        <f t="shared" si="1"/>
        <v>31377</v>
      </c>
      <c r="G34" s="22">
        <f t="shared" si="1"/>
        <v>29828.6</v>
      </c>
      <c r="H34" s="22">
        <f t="shared" si="1"/>
        <v>76096.600000000006</v>
      </c>
      <c r="I34" s="22">
        <f t="shared" si="1"/>
        <v>65129</v>
      </c>
      <c r="J34" s="22">
        <f t="shared" si="1"/>
        <v>102236</v>
      </c>
      <c r="K34" s="22">
        <f t="shared" si="1"/>
        <v>32632</v>
      </c>
      <c r="L34" s="22">
        <f t="shared" si="1"/>
        <v>93119</v>
      </c>
      <c r="M34" s="22">
        <f t="shared" si="1"/>
        <v>32915</v>
      </c>
      <c r="N34" s="22">
        <f t="shared" si="1"/>
        <v>38550</v>
      </c>
      <c r="O34" s="23">
        <f t="shared" si="1"/>
        <v>56421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33"/>
  <sheetViews>
    <sheetView tabSelected="1" topLeftCell="A4" workbookViewId="0">
      <selection activeCell="B6" sqref="B6"/>
    </sheetView>
  </sheetViews>
  <sheetFormatPr defaultRowHeight="16.5"/>
  <cols>
    <col min="1" max="1" width="14.375" bestFit="1" customWidth="1"/>
    <col min="2" max="2" width="18.875" customWidth="1"/>
    <col min="3" max="3" width="15" customWidth="1"/>
    <col min="4" max="4" width="24.375" customWidth="1"/>
  </cols>
  <sheetData>
    <row r="1" spans="1:7">
      <c r="A1" s="3" t="s">
        <v>30</v>
      </c>
      <c r="B1" s="4" t="s">
        <v>0</v>
      </c>
      <c r="C1" s="5" t="s">
        <v>26</v>
      </c>
      <c r="D1" s="6" t="s">
        <v>27</v>
      </c>
    </row>
    <row r="2" spans="1:7">
      <c r="A2" s="7">
        <v>40422</v>
      </c>
      <c r="B2" s="8" t="s">
        <v>20</v>
      </c>
      <c r="C2" s="9">
        <v>3500</v>
      </c>
      <c r="D2" s="10"/>
      <c r="G2" s="2"/>
    </row>
    <row r="3" spans="1:7">
      <c r="A3" s="7">
        <v>40423</v>
      </c>
      <c r="B3" s="8" t="s">
        <v>29</v>
      </c>
      <c r="C3" s="9">
        <v>300</v>
      </c>
      <c r="D3" s="10"/>
    </row>
    <row r="4" spans="1:7">
      <c r="A4" s="7">
        <v>40424</v>
      </c>
      <c r="B4" s="8" t="s">
        <v>82</v>
      </c>
      <c r="C4" s="9">
        <v>3000</v>
      </c>
      <c r="D4" s="10"/>
    </row>
    <row r="5" spans="1:7">
      <c r="A5" s="7">
        <v>40425</v>
      </c>
      <c r="B5" s="8" t="s">
        <v>22</v>
      </c>
      <c r="C5" s="9">
        <v>2300</v>
      </c>
      <c r="D5" s="10"/>
    </row>
    <row r="6" spans="1:7">
      <c r="A6" s="7">
        <v>40426</v>
      </c>
      <c r="B6" s="8" t="s">
        <v>17</v>
      </c>
      <c r="C6" s="9">
        <v>257</v>
      </c>
      <c r="D6" s="10"/>
    </row>
    <row r="7" spans="1:7">
      <c r="A7" s="7">
        <v>40427</v>
      </c>
      <c r="B7" s="8" t="s">
        <v>23</v>
      </c>
      <c r="C7" s="9">
        <f>344+84+49</f>
        <v>477</v>
      </c>
      <c r="D7" s="10"/>
    </row>
    <row r="8" spans="1:7">
      <c r="A8" s="7">
        <v>40428</v>
      </c>
      <c r="B8" s="8" t="s">
        <v>24</v>
      </c>
      <c r="C8" s="9">
        <v>1200</v>
      </c>
      <c r="D8" s="10"/>
    </row>
    <row r="9" spans="1:7">
      <c r="A9" s="7">
        <v>40429</v>
      </c>
      <c r="B9" s="8" t="s">
        <v>16</v>
      </c>
      <c r="C9" s="9">
        <v>477</v>
      </c>
      <c r="D9" s="10"/>
    </row>
    <row r="10" spans="1:7">
      <c r="A10" s="7">
        <v>40430</v>
      </c>
      <c r="B10" s="8" t="s">
        <v>17</v>
      </c>
      <c r="C10" s="9">
        <v>1320</v>
      </c>
      <c r="D10" s="10"/>
    </row>
    <row r="11" spans="1:7">
      <c r="A11" s="7">
        <v>40431</v>
      </c>
      <c r="B11" s="8" t="s">
        <v>28</v>
      </c>
      <c r="C11" s="11">
        <v>2400</v>
      </c>
      <c r="D11" s="12"/>
    </row>
    <row r="12" spans="1:7">
      <c r="A12" s="7">
        <v>40432</v>
      </c>
      <c r="B12" s="8" t="s">
        <v>21</v>
      </c>
      <c r="C12" s="11">
        <v>650</v>
      </c>
      <c r="D12" s="12"/>
    </row>
    <row r="13" spans="1:7">
      <c r="A13" s="7">
        <v>40433</v>
      </c>
      <c r="B13" s="8" t="s">
        <v>29</v>
      </c>
      <c r="C13" s="13">
        <v>3200</v>
      </c>
      <c r="D13" s="14"/>
    </row>
    <row r="14" spans="1:7">
      <c r="A14" s="7">
        <v>40455</v>
      </c>
      <c r="B14" s="8" t="s">
        <v>74</v>
      </c>
      <c r="C14" s="13">
        <v>3201</v>
      </c>
      <c r="D14" s="14"/>
    </row>
    <row r="15" spans="1:7">
      <c r="A15" s="7">
        <v>40460</v>
      </c>
      <c r="B15" s="8" t="s">
        <v>25</v>
      </c>
      <c r="C15" s="9">
        <v>1320</v>
      </c>
      <c r="D15" s="10"/>
    </row>
    <row r="16" spans="1:7">
      <c r="A16" s="7">
        <v>40463</v>
      </c>
      <c r="B16" s="8" t="s">
        <v>22</v>
      </c>
      <c r="C16" s="13">
        <v>3202</v>
      </c>
      <c r="D16" s="14"/>
    </row>
    <row r="17" spans="1:4">
      <c r="A17" s="7">
        <v>40464</v>
      </c>
      <c r="B17" s="8" t="s">
        <v>18</v>
      </c>
      <c r="C17" s="13">
        <v>3000</v>
      </c>
      <c r="D17" s="14"/>
    </row>
    <row r="18" spans="1:4">
      <c r="A18" s="7">
        <v>40466</v>
      </c>
      <c r="B18" s="8" t="s">
        <v>29</v>
      </c>
      <c r="C18" s="13">
        <v>450</v>
      </c>
      <c r="D18" s="14"/>
    </row>
    <row r="19" spans="1:4">
      <c r="A19" s="7">
        <v>40485</v>
      </c>
      <c r="B19" s="8" t="s">
        <v>72</v>
      </c>
      <c r="C19" s="11">
        <v>600</v>
      </c>
      <c r="D19" s="12"/>
    </row>
    <row r="20" spans="1:4">
      <c r="A20" s="15">
        <v>40487</v>
      </c>
      <c r="B20" s="8" t="s">
        <v>73</v>
      </c>
      <c r="C20" s="13">
        <v>350</v>
      </c>
      <c r="D20" s="14"/>
    </row>
    <row r="21" spans="1:4">
      <c r="C21" s="2"/>
    </row>
    <row r="22" spans="1:4">
      <c r="C22" s="2"/>
    </row>
    <row r="23" spans="1:4">
      <c r="C23" s="2"/>
    </row>
    <row r="24" spans="1:4">
      <c r="C24" s="2"/>
    </row>
    <row r="25" spans="1:4">
      <c r="C25" s="2"/>
    </row>
    <row r="26" spans="1:4">
      <c r="C26" s="2"/>
    </row>
    <row r="27" spans="1:4">
      <c r="C27" s="2"/>
    </row>
    <row r="28" spans="1:4">
      <c r="C28" s="2"/>
    </row>
    <row r="29" spans="1:4">
      <c r="C29" s="2"/>
    </row>
    <row r="30" spans="1:4">
      <c r="C30" s="2"/>
    </row>
    <row r="31" spans="1:4">
      <c r="C31" s="2"/>
    </row>
    <row r="32" spans="1:4">
      <c r="C32" s="2"/>
    </row>
    <row r="33" spans="3:3">
      <c r="C33" s="2"/>
    </row>
  </sheetData>
  <phoneticPr fontId="2" type="noConversion"/>
  <dataValidations count="3">
    <dataValidation type="list" allowBlank="1" showInputMessage="1" showErrorMessage="1" sqref="B21:B65536 B1">
      <formula1>項目</formula1>
    </dataValidation>
    <dataValidation type="date" operator="greaterThan" allowBlank="1" showInputMessage="1" showErrorMessage="1" prompt="日期必須大於2010/1/1" sqref="A2:A20">
      <formula1>40179</formula1>
    </dataValidation>
    <dataValidation type="list" allowBlank="1" showInputMessage="1" showErrorMessage="1" sqref="B2:B20">
      <formula1>INDIRECT("預算表[項目]")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3:E20"/>
  <sheetViews>
    <sheetView topLeftCell="A7" workbookViewId="0">
      <selection activeCell="G15" sqref="G15"/>
    </sheetView>
  </sheetViews>
  <sheetFormatPr defaultRowHeight="16.5"/>
  <cols>
    <col min="1" max="1" width="15.125" bestFit="1" customWidth="1"/>
    <col min="2" max="3" width="12.5" bestFit="1" customWidth="1"/>
    <col min="4" max="4" width="10.625" bestFit="1" customWidth="1"/>
    <col min="5" max="5" width="12.5" bestFit="1" customWidth="1"/>
    <col min="6" max="13" width="10.625" bestFit="1" customWidth="1"/>
    <col min="14" max="14" width="6.25" bestFit="1" customWidth="1"/>
  </cols>
  <sheetData>
    <row r="3" spans="1:5">
      <c r="A3" s="31" t="s">
        <v>79</v>
      </c>
      <c r="B3" s="31" t="s">
        <v>76</v>
      </c>
      <c r="C3" s="31" t="s">
        <v>75</v>
      </c>
    </row>
    <row r="4" spans="1:5" ht="17.25" thickBot="1">
      <c r="A4" s="32"/>
      <c r="B4" s="32" t="s">
        <v>77</v>
      </c>
      <c r="C4" s="32"/>
      <c r="D4" s="32"/>
      <c r="E4" s="32" t="s">
        <v>15</v>
      </c>
    </row>
    <row r="5" spans="1:5">
      <c r="A5" s="34" t="s">
        <v>19</v>
      </c>
      <c r="B5" s="35" t="s">
        <v>78</v>
      </c>
      <c r="C5" s="35" t="s">
        <v>80</v>
      </c>
      <c r="D5" s="35" t="s">
        <v>81</v>
      </c>
      <c r="E5" s="32"/>
    </row>
    <row r="6" spans="1:5">
      <c r="A6" s="33" t="s">
        <v>24</v>
      </c>
      <c r="B6" s="33">
        <v>1200</v>
      </c>
      <c r="C6" s="33"/>
      <c r="D6" s="33"/>
      <c r="E6" s="33">
        <v>1200</v>
      </c>
    </row>
    <row r="7" spans="1:5">
      <c r="A7" s="33" t="s">
        <v>22</v>
      </c>
      <c r="B7" s="33">
        <v>2300</v>
      </c>
      <c r="C7" s="33">
        <v>3202</v>
      </c>
      <c r="D7" s="33"/>
      <c r="E7" s="33">
        <v>5502</v>
      </c>
    </row>
    <row r="8" spans="1:5">
      <c r="A8" s="33" t="s">
        <v>25</v>
      </c>
      <c r="B8" s="33">
        <v>1320</v>
      </c>
      <c r="C8" s="33">
        <v>1320</v>
      </c>
      <c r="D8" s="33"/>
      <c r="E8" s="33">
        <v>2640</v>
      </c>
    </row>
    <row r="9" spans="1:5">
      <c r="A9" s="33" t="s">
        <v>18</v>
      </c>
      <c r="B9" s="33">
        <v>3000</v>
      </c>
      <c r="C9" s="33">
        <v>3000</v>
      </c>
      <c r="D9" s="33"/>
      <c r="E9" s="33">
        <v>6000</v>
      </c>
    </row>
    <row r="10" spans="1:5">
      <c r="A10" s="33" t="s">
        <v>16</v>
      </c>
      <c r="B10" s="33">
        <v>477</v>
      </c>
      <c r="C10" s="33"/>
      <c r="D10" s="33"/>
      <c r="E10" s="33">
        <v>477</v>
      </c>
    </row>
    <row r="11" spans="1:5">
      <c r="A11" s="33" t="s">
        <v>21</v>
      </c>
      <c r="B11" s="33">
        <v>950</v>
      </c>
      <c r="C11" s="33"/>
      <c r="D11" s="33"/>
      <c r="E11" s="33">
        <v>950</v>
      </c>
    </row>
    <row r="12" spans="1:5">
      <c r="A12" s="33" t="s">
        <v>17</v>
      </c>
      <c r="B12" s="33">
        <v>257</v>
      </c>
      <c r="C12" s="33"/>
      <c r="D12" s="33"/>
      <c r="E12" s="33">
        <v>257</v>
      </c>
    </row>
    <row r="13" spans="1:5" ht="17.25" thickBot="1">
      <c r="A13" s="33" t="s">
        <v>28</v>
      </c>
      <c r="B13" s="33">
        <v>2400</v>
      </c>
      <c r="C13" s="33"/>
      <c r="D13" s="33"/>
      <c r="E13" s="33">
        <v>2400</v>
      </c>
    </row>
    <row r="14" spans="1:5" ht="17.25" thickBot="1">
      <c r="A14" s="33" t="s">
        <v>23</v>
      </c>
      <c r="B14" s="33">
        <v>477</v>
      </c>
      <c r="C14" s="33"/>
      <c r="D14" s="33"/>
      <c r="E14" s="33">
        <v>477</v>
      </c>
    </row>
    <row r="15" spans="1:5">
      <c r="A15" s="33" t="s">
        <v>29</v>
      </c>
      <c r="B15" s="33">
        <v>3200</v>
      </c>
      <c r="C15" s="33">
        <v>450</v>
      </c>
      <c r="D15" s="33"/>
      <c r="E15" s="33">
        <v>3650</v>
      </c>
    </row>
    <row r="16" spans="1:5">
      <c r="A16" s="33" t="s">
        <v>20</v>
      </c>
      <c r="B16" s="33">
        <v>3500</v>
      </c>
      <c r="C16" s="33"/>
      <c r="D16" s="33"/>
      <c r="E16" s="33">
        <v>3500</v>
      </c>
    </row>
    <row r="17" spans="1:5">
      <c r="A17" s="33" t="s">
        <v>74</v>
      </c>
      <c r="B17" s="33"/>
      <c r="C17" s="33">
        <v>3201</v>
      </c>
      <c r="D17" s="33"/>
      <c r="E17" s="33">
        <v>3201</v>
      </c>
    </row>
    <row r="18" spans="1:5">
      <c r="A18" s="33" t="s">
        <v>72</v>
      </c>
      <c r="B18" s="33"/>
      <c r="C18" s="33"/>
      <c r="D18" s="33">
        <v>600</v>
      </c>
      <c r="E18" s="33">
        <v>600</v>
      </c>
    </row>
    <row r="19" spans="1:5">
      <c r="A19" s="33" t="s">
        <v>73</v>
      </c>
      <c r="B19" s="33"/>
      <c r="C19" s="33"/>
      <c r="D19" s="33">
        <v>350</v>
      </c>
      <c r="E19" s="33">
        <v>350</v>
      </c>
    </row>
    <row r="20" spans="1:5">
      <c r="A20" s="32" t="s">
        <v>15</v>
      </c>
      <c r="B20" s="33">
        <v>19081</v>
      </c>
      <c r="C20" s="33">
        <v>11173</v>
      </c>
      <c r="D20" s="33">
        <v>950</v>
      </c>
      <c r="E20" s="33">
        <v>31204</v>
      </c>
    </row>
  </sheetData>
  <phoneticPr fontId="2" type="noConversion"/>
  <pageMargins left="0.75" right="0.75" top="1" bottom="1" header="0.5" footer="0.5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預算表</vt:lpstr>
      <vt:lpstr>日記帳</vt:lpstr>
      <vt:lpstr>分類帳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Stanley Hsiao</cp:lastModifiedBy>
  <cp:lastPrinted>2010-09-28T03:00:27Z</cp:lastPrinted>
  <dcterms:created xsi:type="dcterms:W3CDTF">2006-04-22T02:51:16Z</dcterms:created>
  <dcterms:modified xsi:type="dcterms:W3CDTF">2014-08-09T07:31:29Z</dcterms:modified>
</cp:coreProperties>
</file>