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◎ki\◎文稿\3書\2019-10雷浩斯3(大師智慧)-市場先生-陳家豐-阿格力-怪老子Excel簡單版-效率理財王\06怪老子Excel簡單版\◎◎網站上Excel需要更換\"/>
    </mc:Choice>
  </mc:AlternateContent>
  <bookViews>
    <workbookView xWindow="-90" yWindow="0" windowWidth="16605" windowHeight="10440"/>
  </bookViews>
  <sheets>
    <sheet name="中華電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2" l="1"/>
  <c r="C14" i="2" l="1"/>
  <c r="B8" i="2"/>
  <c r="B9" i="2"/>
  <c r="B10" i="2"/>
  <c r="B11" i="2"/>
  <c r="B12" i="2"/>
  <c r="B13" i="2"/>
  <c r="B14" i="2" l="1"/>
  <c r="B2" i="2" l="1"/>
  <c r="B3" i="2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<sst xmlns="http://schemas.openxmlformats.org/spreadsheetml/2006/main" count="8" uniqueCount="8">
  <si>
    <t>現金流量</t>
    <phoneticPr fontId="2" type="noConversion"/>
  </si>
  <si>
    <t>備註</t>
    <phoneticPr fontId="2" type="noConversion"/>
  </si>
  <si>
    <t>累積報酬率</t>
    <phoneticPr fontId="2" type="noConversion"/>
  </si>
  <si>
    <t>年化報酬率</t>
    <phoneticPr fontId="2" type="noConversion"/>
  </si>
  <si>
    <t>中華電</t>
    <phoneticPr fontId="2" type="noConversion"/>
  </si>
  <si>
    <t>股價/配息</t>
    <phoneticPr fontId="2" type="noConversion"/>
  </si>
  <si>
    <t>股價</t>
    <phoneticPr fontId="2" type="noConversion"/>
  </si>
  <si>
    <t>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</si>
</sst>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#,##0_ ;[Red]\-#,##0\ "/>
    <numFmt numFmtId="178" formatCode="#,##0.0_ ;[Red]\-#,##0.0\ "/>
    <numFmt numFmtId="179" formatCode="#,##0.0000_ ;[Red]\-#,##0.0000\ "/>
    <numFmt numFmtId="180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1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178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4" fillId="0" borderId="0" xfId="0" quotePrefix="1" applyFont="1">
      <alignment vertical="center"/>
    </xf>
    <xf numFmtId="180" fontId="3" fillId="2" borderId="0" xfId="0" applyNumberFormat="1" applyFont="1" applyFill="1">
      <alignment vertical="center"/>
    </xf>
    <xf numFmtId="14" fontId="3" fillId="2" borderId="0" xfId="0" applyNumberFormat="1" applyFont="1" applyFill="1">
      <alignment vertical="center"/>
    </xf>
    <xf numFmtId="10" fontId="3" fillId="0" borderId="0" xfId="1" applyNumberFormat="1" applyFont="1">
      <alignment vertical="center"/>
    </xf>
    <xf numFmtId="180" fontId="3" fillId="0" borderId="0" xfId="0" quotePrefix="1" applyNumberFormat="1" applyFont="1" applyAlignment="1">
      <alignment horizontal="center" vertical="center"/>
    </xf>
    <xf numFmtId="180" fontId="3" fillId="0" borderId="0" xfId="0" applyNumberFormat="1" applyFont="1">
      <alignment vertical="center"/>
    </xf>
  </cellXfs>
  <cellStyles count="2">
    <cellStyle name="一般" xfId="0" builtinId="0"/>
    <cellStyle name="百分比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9" formatCode="#,##0.0000_ ;[Red]\-#,##0.0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170793</xdr:colOff>
      <xdr:row>0</xdr:row>
      <xdr:rowOff>0</xdr:rowOff>
    </xdr:from>
    <xdr:to>
      <xdr:col>6</xdr:col>
      <xdr:colOff>665332</xdr:colOff>
      <xdr:row>3</xdr:row>
      <xdr:rowOff>133212</xdr:rowOff>
    </xdr:to>
    <xdr:pic>
      <xdr:nvPicPr>
        <xdr:cNvPr id="2" name="圖片 1" descr="怪老子理財3.gif">
          <a:hlinkClick xmlns:r="http://schemas.openxmlformats.org/officeDocument/2006/relationships" r:id="rId1"/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0428" y="0"/>
          <a:ext cx="1872000" cy="75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表格1_3" displayName="表格1_3" ref="A6:D14" totalsRowShown="0" headerRowDxfId="5" dataDxfId="4">
  <autoFilter ref="A6:D14">
    <filterColumn colId="0" hiddenButton="1"/>
    <filterColumn colId="1" hiddenButton="1"/>
    <filterColumn colId="2" hiddenButton="1"/>
    <filterColumn colId="3" hiddenButton="1"/>
  </autoFilter>
  <tableColumns count="4">
    <tableColumn id="1" name="日期" dataDxfId="3"/>
    <tableColumn id="2" name="現金流量" dataDxfId="2"/>
    <tableColumn id="4" name="股價/配息" dataDxfId="1"/>
    <tableColumn id="3" name="備註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zoomScale="130" zoomScaleNormal="130" workbookViewId="0">
      <selection activeCell="B1" sqref="B1"/>
    </sheetView>
  </sheetViews>
  <sheetFormatPr defaultRowHeight="15.75" x14ac:dyDescent="0.25"/>
  <cols>
    <col min="1" max="1" width="12.875" style="1" bestFit="1" customWidth="1"/>
    <col min="2" max="2" width="14.875" style="1" bestFit="1" customWidth="1"/>
    <col min="3" max="3" width="16" style="1" bestFit="1" customWidth="1"/>
    <col min="4" max="4" width="21.75" style="1" bestFit="1" customWidth="1"/>
    <col min="5" max="16384" width="9" style="1"/>
  </cols>
  <sheetData>
    <row r="1" spans="1:7" x14ac:dyDescent="0.25">
      <c r="A1" s="1" t="s">
        <v>6</v>
      </c>
      <c r="B1" s="10">
        <v>110</v>
      </c>
      <c r="G1" s="12"/>
    </row>
    <row r="2" spans="1:7" ht="16.5" x14ac:dyDescent="0.25">
      <c r="A2" s="1" t="s">
        <v>2</v>
      </c>
      <c r="B2" s="4">
        <f>SUM(B8:B14)/(-B7)-1</f>
        <v>0.4732063157894737</v>
      </c>
      <c r="C2" s="9"/>
    </row>
    <row r="3" spans="1:7" ht="16.5" x14ac:dyDescent="0.25">
      <c r="A3" s="1" t="s">
        <v>3</v>
      </c>
      <c r="B3" s="12">
        <f>XIRR(B7:B14,A7:A14)</f>
        <v>7.6915809512138375E-2</v>
      </c>
      <c r="C3" s="9"/>
    </row>
    <row r="5" spans="1:7" ht="16.5" x14ac:dyDescent="0.25">
      <c r="A5" s="6" t="s">
        <v>4</v>
      </c>
      <c r="B5" s="4"/>
    </row>
    <row r="6" spans="1:7" x14ac:dyDescent="0.25">
      <c r="A6" s="3" t="s">
        <v>7</v>
      </c>
      <c r="B6" s="3" t="s">
        <v>0</v>
      </c>
      <c r="C6" s="3" t="s">
        <v>5</v>
      </c>
      <c r="D6" s="3" t="s">
        <v>1</v>
      </c>
    </row>
    <row r="7" spans="1:7" x14ac:dyDescent="0.25">
      <c r="A7" s="2">
        <v>41400</v>
      </c>
      <c r="B7" s="5">
        <v>-95000</v>
      </c>
      <c r="C7" s="7">
        <v>95</v>
      </c>
      <c r="D7" s="1" t="str">
        <f>"以每股"&amp;表格1_3[[#This Row],[股價/配息]]&amp;"元"&amp;"買入1張"</f>
        <v>以每股95元買入1張</v>
      </c>
    </row>
    <row r="8" spans="1:7" x14ac:dyDescent="0.25">
      <c r="A8" s="2">
        <v>41509</v>
      </c>
      <c r="B8" s="5">
        <f>表格1_3[[#This Row],[股價/配息]]*1000</f>
        <v>5350</v>
      </c>
      <c r="C8" s="8">
        <v>5.35</v>
      </c>
      <c r="D8" s="1" t="str">
        <f>"每股配息"&amp;表格1_3[[#This Row],[股價/配息]]&amp;"元"</f>
        <v>每股配息5.35元</v>
      </c>
    </row>
    <row r="9" spans="1:7" x14ac:dyDescent="0.25">
      <c r="A9" s="2">
        <v>41878</v>
      </c>
      <c r="B9" s="5">
        <f>表格1_3[[#This Row],[股價/配息]]*1000</f>
        <v>4525.1000000000004</v>
      </c>
      <c r="C9" s="8">
        <v>4.5251000000000001</v>
      </c>
      <c r="D9" s="1" t="str">
        <f>"每股配息"&amp;表格1_3[[#This Row],[股價/配息]]&amp;"元"</f>
        <v>每股配息4.5251元</v>
      </c>
    </row>
    <row r="10" spans="1:7" x14ac:dyDescent="0.25">
      <c r="A10" s="2">
        <v>42243</v>
      </c>
      <c r="B10" s="5">
        <f>表格1_3[[#This Row],[股價/配息]]*1000</f>
        <v>4856.3999999999996</v>
      </c>
      <c r="C10" s="8">
        <v>4.8563999999999998</v>
      </c>
      <c r="D10" s="1" t="str">
        <f>"每股配息"&amp;表格1_3[[#This Row],[股價/配息]]&amp;"元"</f>
        <v>每股配息4.8564元</v>
      </c>
    </row>
    <row r="11" spans="1:7" x14ac:dyDescent="0.25">
      <c r="A11" s="2">
        <v>42608</v>
      </c>
      <c r="B11" s="5">
        <f>表格1_3[[#This Row],[股價/配息]]*1000</f>
        <v>5485.2</v>
      </c>
      <c r="C11" s="8">
        <v>5.4851999999999999</v>
      </c>
      <c r="D11" s="1" t="str">
        <f>"每股配息"&amp;表格1_3[[#This Row],[股價/配息]]&amp;"元"</f>
        <v>每股配息5.4852元</v>
      </c>
    </row>
    <row r="12" spans="1:7" x14ac:dyDescent="0.25">
      <c r="A12" s="2">
        <v>42972</v>
      </c>
      <c r="B12" s="5">
        <f>表格1_3[[#This Row],[股價/配息]]*1000</f>
        <v>4941.9000000000005</v>
      </c>
      <c r="C12" s="8">
        <v>4.9419000000000004</v>
      </c>
      <c r="D12" s="1" t="str">
        <f>"每股配息"&amp;表格1_3[[#This Row],[股價/配息]]&amp;"元"</f>
        <v>每股配息4.9419元</v>
      </c>
    </row>
    <row r="13" spans="1:7" x14ac:dyDescent="0.25">
      <c r="A13" s="2">
        <v>43336</v>
      </c>
      <c r="B13" s="5">
        <f>表格1_3[[#This Row],[股價/配息]]*1000</f>
        <v>4796</v>
      </c>
      <c r="C13" s="8">
        <v>4.7960000000000003</v>
      </c>
      <c r="D13" s="1" t="str">
        <f>"每股配息"&amp;表格1_3[[#This Row],[股價/配息]]&amp;"元"</f>
        <v>每股配息4.796元</v>
      </c>
    </row>
    <row r="14" spans="1:7" x14ac:dyDescent="0.25">
      <c r="A14" s="11">
        <v>43595</v>
      </c>
      <c r="B14" s="5">
        <f>表格1_3[[#This Row],[股價/配息]]*1000</f>
        <v>110000</v>
      </c>
      <c r="C14" s="7">
        <f>B1</f>
        <v>110</v>
      </c>
      <c r="D14" s="1" t="str">
        <f>"期末每股價格"&amp;TEXT(表格1_3[[#This Row],[股價/配息]],"0.0")&amp;"元"</f>
        <v>期末每股價格110.0元</v>
      </c>
    </row>
    <row r="18" spans="3:4" x14ac:dyDescent="0.25">
      <c r="C18" s="13"/>
    </row>
    <row r="19" spans="3:4" ht="16.5" x14ac:dyDescent="0.25">
      <c r="D19" s="6"/>
    </row>
    <row r="21" spans="3:4" x14ac:dyDescent="0.25">
      <c r="C21" s="14"/>
    </row>
  </sheetData>
  <sortState ref="A26:B28">
    <sortCondition ref="A26:A28"/>
  </sortState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中華電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Cindy</cp:lastModifiedBy>
  <dcterms:created xsi:type="dcterms:W3CDTF">2019-03-12T03:06:41Z</dcterms:created>
  <dcterms:modified xsi:type="dcterms:W3CDTF">2019-06-18T10:13:31Z</dcterms:modified>
</cp:coreProperties>
</file>