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◎ki\◎文稿\3書\2019-10雷浩斯3(大師智慧)-市場先生-陳家豐-阿格力-怪老子Excel簡單版-效率理財王\06怪老子Excel簡單版\◎◎網站上Excel需要更換\"/>
    </mc:Choice>
  </mc:AlternateContent>
  <bookViews>
    <workbookView xWindow="0" yWindow="0" windowWidth="28800" windowHeight="11955"/>
  </bookViews>
  <sheets>
    <sheet name="計算壽險保額" sheetId="1" r:id="rId1"/>
  </sheets>
  <definedNames>
    <definedName name="投資報酬率">計算壽險保額!$B$2</definedName>
    <definedName name="保險金額">計算壽險保額!$B$3</definedName>
    <definedName name="通貨膨漲率">計算壽險保額!$B$1</definedName>
  </definedNames>
  <calcPr calcId="152511"/>
</workbook>
</file>

<file path=xl/calcChain.xml><?xml version="1.0" encoding="utf-8"?>
<calcChain xmlns="http://schemas.openxmlformats.org/spreadsheetml/2006/main">
  <c r="B3" i="1" l="1"/>
  <c r="H10" i="1" l="1"/>
  <c r="H8" i="1"/>
  <c r="H9" i="1"/>
  <c r="A8" i="1" l="1"/>
  <c r="A9" i="1" s="1"/>
  <c r="A10" i="1" l="1"/>
  <c r="B9" i="1"/>
  <c r="B8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C20" i="1" s="1"/>
  <c r="D20" i="1" s="1"/>
  <c r="A22" i="1" l="1"/>
  <c r="B21" i="1"/>
  <c r="C21" i="1" s="1"/>
  <c r="D21" i="1" s="1"/>
  <c r="A23" i="1" l="1"/>
  <c r="B22" i="1"/>
  <c r="C22" i="1" s="1"/>
  <c r="D22" i="1" s="1"/>
  <c r="A24" i="1" l="1"/>
  <c r="B23" i="1"/>
  <c r="C23" i="1" s="1"/>
  <c r="D23" i="1" s="1"/>
  <c r="A25" i="1" l="1"/>
  <c r="B24" i="1"/>
  <c r="C24" i="1" s="1"/>
  <c r="D24" i="1" s="1"/>
  <c r="A26" i="1" l="1"/>
  <c r="B25" i="1"/>
  <c r="C25" i="1" s="1"/>
  <c r="D25" i="1" s="1"/>
  <c r="A27" i="1" l="1"/>
  <c r="B26" i="1"/>
  <c r="C26" i="1" s="1"/>
  <c r="D26" i="1" s="1"/>
  <c r="A28" i="1" l="1"/>
  <c r="B27" i="1"/>
  <c r="C27" i="1" s="1"/>
  <c r="D27" i="1" s="1"/>
  <c r="A29" i="1" l="1"/>
  <c r="B28" i="1"/>
  <c r="C28" i="1" s="1"/>
  <c r="D28" i="1" s="1"/>
  <c r="A30" i="1" l="1"/>
  <c r="B29" i="1"/>
  <c r="C29" i="1" s="1"/>
  <c r="D29" i="1" s="1"/>
  <c r="A31" i="1" l="1"/>
  <c r="B30" i="1"/>
  <c r="C30" i="1" s="1"/>
  <c r="D30" i="1" s="1"/>
  <c r="A32" i="1" l="1"/>
  <c r="B31" i="1"/>
  <c r="C31" i="1" s="1"/>
  <c r="D31" i="1" s="1"/>
  <c r="A33" i="1" l="1"/>
  <c r="B32" i="1"/>
  <c r="C32" i="1" s="1"/>
  <c r="D32" i="1" s="1"/>
  <c r="A34" i="1" l="1"/>
  <c r="B33" i="1"/>
  <c r="C33" i="1" s="1"/>
  <c r="D33" i="1" s="1"/>
  <c r="A35" i="1" l="1"/>
  <c r="B34" i="1"/>
  <c r="C34" i="1" s="1"/>
  <c r="D34" i="1" s="1"/>
  <c r="A36" i="1" l="1"/>
  <c r="B35" i="1"/>
  <c r="C35" i="1" s="1"/>
  <c r="D35" i="1" s="1"/>
  <c r="A37" i="1" l="1"/>
  <c r="B36" i="1"/>
  <c r="C36" i="1" s="1"/>
  <c r="D36" i="1" s="1"/>
  <c r="A38" i="1" l="1"/>
  <c r="B37" i="1"/>
  <c r="C37" i="1" s="1"/>
  <c r="D37" i="1" s="1"/>
  <c r="A39" i="1" l="1"/>
  <c r="B38" i="1"/>
  <c r="C38" i="1" s="1"/>
  <c r="D38" i="1" s="1"/>
  <c r="A40" i="1" l="1"/>
  <c r="B39" i="1"/>
  <c r="C39" i="1" s="1"/>
  <c r="D39" i="1" s="1"/>
  <c r="A41" i="1" l="1"/>
  <c r="B40" i="1"/>
  <c r="C40" i="1" s="1"/>
  <c r="D40" i="1" s="1"/>
  <c r="A42" i="1" l="1"/>
  <c r="B41" i="1"/>
  <c r="C41" i="1" s="1"/>
  <c r="D41" i="1" s="1"/>
  <c r="A43" i="1" l="1"/>
  <c r="B42" i="1"/>
  <c r="C42" i="1" s="1"/>
  <c r="D42" i="1" s="1"/>
  <c r="A44" i="1" l="1"/>
  <c r="B43" i="1"/>
  <c r="C43" i="1" s="1"/>
  <c r="D43" i="1" s="1"/>
  <c r="A45" i="1" l="1"/>
  <c r="B44" i="1"/>
  <c r="C44" i="1" s="1"/>
  <c r="D44" i="1" s="1"/>
  <c r="A46" i="1" l="1"/>
  <c r="B45" i="1"/>
  <c r="C45" i="1" s="1"/>
  <c r="D45" i="1" s="1"/>
  <c r="A47" i="1" l="1"/>
  <c r="B46" i="1"/>
  <c r="C46" i="1" s="1"/>
  <c r="D46" i="1" s="1"/>
  <c r="A48" i="1" l="1"/>
  <c r="B47" i="1"/>
  <c r="C47" i="1" s="1"/>
  <c r="D47" i="1" s="1"/>
  <c r="A49" i="1" l="1"/>
  <c r="B48" i="1"/>
  <c r="C48" i="1" s="1"/>
  <c r="D48" i="1" s="1"/>
  <c r="A50" i="1" l="1"/>
  <c r="B49" i="1"/>
  <c r="C49" i="1" s="1"/>
  <c r="D49" i="1" s="1"/>
  <c r="A51" i="1" l="1"/>
  <c r="B50" i="1"/>
  <c r="C50" i="1" s="1"/>
  <c r="D50" i="1" s="1"/>
  <c r="A52" i="1" l="1"/>
  <c r="B51" i="1"/>
  <c r="C51" i="1" s="1"/>
  <c r="D51" i="1" s="1"/>
  <c r="A53" i="1" l="1"/>
  <c r="B52" i="1"/>
  <c r="C52" i="1" s="1"/>
  <c r="D52" i="1" s="1"/>
  <c r="A54" i="1" l="1"/>
  <c r="B53" i="1"/>
  <c r="C53" i="1" s="1"/>
  <c r="D53" i="1" s="1"/>
  <c r="A55" i="1" l="1"/>
  <c r="B54" i="1"/>
  <c r="C54" i="1" s="1"/>
  <c r="D54" i="1" s="1"/>
  <c r="A56" i="1" l="1"/>
  <c r="B55" i="1"/>
  <c r="C55" i="1" s="1"/>
  <c r="D55" i="1" s="1"/>
  <c r="A57" i="1" l="1"/>
  <c r="B57" i="1" s="1"/>
  <c r="B56" i="1"/>
  <c r="C56" i="1" s="1"/>
  <c r="D56" i="1" s="1"/>
  <c r="C57" i="1" l="1"/>
  <c r="D57" i="1" s="1"/>
  <c r="F7" i="1"/>
  <c r="H7" i="1" s="1"/>
  <c r="C17" i="1" l="1"/>
  <c r="D17" i="1" s="1"/>
  <c r="C19" i="1"/>
  <c r="D19" i="1" s="1"/>
  <c r="C16" i="1"/>
  <c r="D16" i="1" s="1"/>
  <c r="C18" i="1"/>
  <c r="D18" i="1" s="1"/>
  <c r="C7" i="1"/>
  <c r="D7" i="1" s="1"/>
  <c r="C15" i="1"/>
  <c r="D15" i="1" s="1"/>
  <c r="C13" i="1"/>
  <c r="D13" i="1" s="1"/>
  <c r="C12" i="1"/>
  <c r="D12" i="1" s="1"/>
  <c r="C11" i="1"/>
  <c r="D11" i="1" s="1"/>
  <c r="C10" i="1"/>
  <c r="D10" i="1" s="1"/>
  <c r="C8" i="1"/>
  <c r="D8" i="1" s="1"/>
  <c r="C14" i="1"/>
  <c r="D14" i="1" s="1"/>
  <c r="C9" i="1"/>
  <c r="D9" i="1" s="1"/>
</calcChain>
</file>

<file path=xl/sharedStrings.xml><?xml version="1.0" encoding="utf-8"?>
<sst xmlns="http://schemas.openxmlformats.org/spreadsheetml/2006/main" count="12" uniqueCount="12">
  <si>
    <t>年度</t>
    <phoneticPr fontId="3" type="noConversion"/>
  </si>
  <si>
    <t>需求金額</t>
    <phoneticPr fontId="3" type="noConversion"/>
  </si>
  <si>
    <t>現值</t>
    <phoneticPr fontId="3" type="noConversion"/>
  </si>
  <si>
    <t>投資報酬率</t>
    <phoneticPr fontId="3" type="noConversion"/>
  </si>
  <si>
    <t>保險金額表</t>
    <phoneticPr fontId="3" type="noConversion"/>
  </si>
  <si>
    <t>保險需求表</t>
    <phoneticPr fontId="3" type="noConversion"/>
  </si>
  <si>
    <t>小孩年齡</t>
    <phoneticPr fontId="3" type="noConversion"/>
  </si>
  <si>
    <t>通貨膨脹率</t>
    <phoneticPr fontId="3" type="noConversion"/>
  </si>
  <si>
    <t>壽險保額</t>
    <phoneticPr fontId="3" type="noConversion"/>
  </si>
  <si>
    <t>每年需求金額</t>
    <phoneticPr fontId="3" type="noConversion"/>
  </si>
  <si>
    <t>小孩年齡</t>
    <phoneticPr fontId="3" type="noConversion"/>
  </si>
  <si>
    <t>小孩年齡區間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</si>
</sst>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 ;[Red]\-#,##0\ "/>
    <numFmt numFmtId="178" formatCode="0.0%"/>
  </numFmts>
  <fonts count="5" x14ac:knownFonts="1">
    <font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9"/>
      <name val="微軟正黑體"/>
      <family val="2"/>
      <charset val="136"/>
    </font>
    <font>
      <b/>
      <sz val="12"/>
      <color rgb="FF00206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0" xfId="1" applyNumberFormat="1" applyFont="1">
      <alignment vertical="center"/>
    </xf>
    <xf numFmtId="9" fontId="0" fillId="0" borderId="0" xfId="0" applyNumberFormat="1" applyAlignment="1">
      <alignment horizontal="center" vertical="center"/>
    </xf>
    <xf numFmtId="0" fontId="0" fillId="4" borderId="1" xfId="0" applyFill="1" applyBorder="1">
      <alignment vertical="center"/>
    </xf>
    <xf numFmtId="0" fontId="2" fillId="3" borderId="1" xfId="0" applyFont="1" applyFill="1" applyBorder="1">
      <alignment vertical="center"/>
    </xf>
    <xf numFmtId="177" fontId="2" fillId="3" borderId="1" xfId="1" applyNumberFormat="1" applyFont="1" applyFill="1" applyBorder="1">
      <alignment vertical="center"/>
    </xf>
    <xf numFmtId="178" fontId="0" fillId="2" borderId="1" xfId="0" applyNumberFormat="1" applyFill="1" applyBorder="1">
      <alignment vertical="center"/>
    </xf>
    <xf numFmtId="177" fontId="0" fillId="0" borderId="0" xfId="0" applyNumberFormat="1" applyAlignment="1">
      <alignment horizontal="center" vertical="center"/>
    </xf>
    <xf numFmtId="177" fontId="0" fillId="2" borderId="0" xfId="1" applyNumberFormat="1" applyFont="1" applyFill="1" applyAlignment="1">
      <alignment horizontal="center" vertical="center"/>
    </xf>
    <xf numFmtId="0" fontId="4" fillId="0" borderId="0" xfId="0" applyFont="1">
      <alignment vertical="center"/>
    </xf>
  </cellXfs>
  <cellStyles count="2">
    <cellStyle name="一般" xfId="0" builtinId="0"/>
    <cellStyle name="千分位" xfId="1" builtinId="3"/>
  </cellStyles>
  <dxfs count="9"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numFmt numFmtId="177" formatCode="#,##0_ ;[Red]\-#,##0\ 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</dxf>
    <dxf>
      <fill>
        <patternFill patternType="solid">
          <fgColor indexed="64"/>
          <bgColor rgb="FFFFFF00"/>
        </patternFill>
      </fill>
    </dxf>
    <dxf>
      <alignment horizontal="center" vertical="center" textRotation="0" wrapText="0" indent="0" justifyLastLine="0" shrinkToFit="0" readingOrder="0"/>
    </dxf>
    <dxf>
      <numFmt numFmtId="176" formatCode="_-* #,##0_-;\-* #,##0_-;_-* &quot;-&quot;??_-;_-@_-"/>
    </dxf>
    <dxf>
      <numFmt numFmtId="177" formatCode="#,##0_ ;[Red]\-#,##0\ 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321210</xdr:colOff>
      <xdr:row>12</xdr:row>
      <xdr:rowOff>41670</xdr:rowOff>
    </xdr:from>
    <xdr:ext cx="1333759" cy="1113235"/>
    <xdr:sp macro="" textlink="">
      <xdr:nvSpPr>
        <xdr:cNvPr id="3" name="矩形圖說文字 2"/>
        <xdr:cNvSpPr/>
      </xdr:nvSpPr>
      <xdr:spPr>
        <a:xfrm>
          <a:off x="4035960" y="2452686"/>
          <a:ext cx="1333759" cy="1113235"/>
        </a:xfrm>
        <a:prstGeom prst="wedgeRectCallout">
          <a:avLst>
            <a:gd name="adj1" fmla="val -18083"/>
            <a:gd name="adj2" fmla="val -81233"/>
          </a:avLst>
        </a:prstGeom>
        <a:noFill/>
        <a:ln w="952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lang="zh-TW" altLang="en-US" sz="11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最後一格填入小孩不需要保障時的年齡，例如成年或大學畢業時</a:t>
          </a:r>
        </a:p>
      </xdr:txBody>
    </xdr:sp>
    <xdr:clientData/>
  </xdr:oneCellAnchor>
  <xdr:twoCellAnchor editAs="oneCell">
    <xdr:from>
      <xdr:col>5</xdr:col>
      <xdr:colOff>17859</xdr:colOff>
      <xdr:row>0</xdr:row>
      <xdr:rowOff>23812</xdr:rowOff>
    </xdr:from>
    <xdr:to>
      <xdr:col>6</xdr:col>
      <xdr:colOff>776167</xdr:colOff>
      <xdr:row>3</xdr:row>
      <xdr:rowOff>135043</xdr:rowOff>
    </xdr:to>
    <xdr:pic>
      <xdr:nvPicPr>
        <xdr:cNvPr id="4" name="圖片 3">
          <a:hlinkClick xmlns:r="http://schemas.openxmlformats.org/officeDocument/2006/relationships" r:id="rId1"/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4994" y="23812"/>
          <a:ext cx="1872000" cy="756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保險金額表" displayName="保險金額表" ref="A6:D57" totalsRowShown="0" headerRowDxfId="8">
  <autoFilter ref="A6:D57"/>
  <tableColumns count="4">
    <tableColumn id="1" name="年度" dataDxfId="7">
      <calculatedColumnFormula>A6+1</calculatedColumnFormula>
    </tableColumn>
    <tableColumn id="2" name="小孩年齡" dataDxfId="6">
      <calculatedColumnFormula>$B$7+A7</calculatedColumnFormula>
    </tableColumn>
    <tableColumn id="3" name="需求金額" dataDxfId="5" dataCellStyle="千分位">
      <calculatedColumnFormula>VLOOKUP(保險金額表[小孩年齡],遺屬需求表[],2)*(1+通貨膨漲率)^保險金額表[年度]</calculatedColumnFormula>
    </tableColumn>
    <tableColumn id="4" name="現值">
      <calculatedColumnFormula>保險金額表[需求金額]/(1+投資報酬率)^保險金額表[年度]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遺屬需求表" displayName="遺屬需求表" ref="F6:H11" totalsRowShown="0" headerRowDxfId="4" dataDxfId="3">
  <autoFilter ref="F6:H11">
    <filterColumn colId="0" hiddenButton="1"/>
    <filterColumn colId="1" hiddenButton="1"/>
    <filterColumn colId="2" hiddenButton="1"/>
  </autoFilter>
  <tableColumns count="3">
    <tableColumn id="1" name="小孩年齡" dataDxfId="2"/>
    <tableColumn id="2" name="每年需求金額" dataDxfId="1" dataCellStyle="千分位"/>
    <tableColumn id="3" name="小孩年齡區間" dataDxfId="0">
      <calculatedColumnFormula>遺屬需求表[小孩年齡]&amp;"~"&amp;F8-1&amp;"歲"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abSelected="1" zoomScale="130" zoomScaleNormal="130" workbookViewId="0">
      <pane ySplit="8055" topLeftCell="A23"/>
      <selection activeCell="B1" sqref="B1"/>
      <selection pane="bottomLeft" activeCell="F25" sqref="F25"/>
    </sheetView>
  </sheetViews>
  <sheetFormatPr defaultRowHeight="15" x14ac:dyDescent="0.25"/>
  <cols>
    <col min="1" max="1" width="10.33203125" customWidth="1"/>
    <col min="2" max="2" width="11.109375" style="2" customWidth="1"/>
    <col min="3" max="3" width="11.44140625" customWidth="1"/>
    <col min="4" max="4" width="10.44140625" customWidth="1"/>
    <col min="5" max="5" width="3.77734375" customWidth="1"/>
    <col min="6" max="6" width="13" customWidth="1"/>
    <col min="7" max="7" width="12" customWidth="1"/>
    <col min="8" max="8" width="11" customWidth="1"/>
  </cols>
  <sheetData>
    <row r="1" spans="1:8" ht="16.5" customHeight="1" x14ac:dyDescent="0.25">
      <c r="A1" s="7" t="s">
        <v>7</v>
      </c>
      <c r="B1" s="10">
        <v>0.02</v>
      </c>
    </row>
    <row r="2" spans="1:8" ht="16.5" customHeight="1" x14ac:dyDescent="0.25">
      <c r="A2" s="7" t="s">
        <v>3</v>
      </c>
      <c r="B2" s="10">
        <v>0.04</v>
      </c>
    </row>
    <row r="3" spans="1:8" ht="17.25" customHeight="1" x14ac:dyDescent="0.25">
      <c r="A3" s="8" t="s">
        <v>8</v>
      </c>
      <c r="B3" s="9">
        <f>SUM(保險金額表[現值])</f>
        <v>3984175.2701609135</v>
      </c>
    </row>
    <row r="4" spans="1:8" ht="17.25" customHeight="1" x14ac:dyDescent="0.25"/>
    <row r="5" spans="1:8" ht="17.25" customHeight="1" x14ac:dyDescent="0.25">
      <c r="A5" s="13" t="s">
        <v>4</v>
      </c>
      <c r="F5" s="13" t="s">
        <v>5</v>
      </c>
    </row>
    <row r="6" spans="1:8" x14ac:dyDescent="0.25">
      <c r="A6" s="1" t="s">
        <v>0</v>
      </c>
      <c r="B6" s="6" t="s">
        <v>6</v>
      </c>
      <c r="C6" s="1" t="s">
        <v>1</v>
      </c>
      <c r="D6" s="1" t="s">
        <v>2</v>
      </c>
      <c r="F6" s="1" t="s">
        <v>10</v>
      </c>
      <c r="G6" s="1" t="s">
        <v>9</v>
      </c>
      <c r="H6" s="1" t="s">
        <v>11</v>
      </c>
    </row>
    <row r="7" spans="1:8" x14ac:dyDescent="0.25">
      <c r="A7" s="1">
        <v>0</v>
      </c>
      <c r="B7" s="11">
        <v>3</v>
      </c>
      <c r="C7" s="5">
        <f>VLOOKUP(保險金額表[小孩年齡],遺屬需求表[],2)*(1+通貨膨漲率)^保險金額表[年度]</f>
        <v>200000</v>
      </c>
      <c r="D7" s="5">
        <f>保險金額表[需求金額]/(1+投資報酬率)^保險金額表[年度]</f>
        <v>200000</v>
      </c>
      <c r="F7" s="4">
        <f>MIN(保險金額表[小孩年齡])</f>
        <v>3</v>
      </c>
      <c r="G7" s="12">
        <v>200000</v>
      </c>
      <c r="H7" s="3" t="str">
        <f>遺屬需求表[小孩年齡]&amp;"~"&amp;F8-1&amp;"歲"</f>
        <v>3~12歲</v>
      </c>
    </row>
    <row r="8" spans="1:8" x14ac:dyDescent="0.25">
      <c r="A8" s="1">
        <f t="shared" ref="A8:A39" si="0">A7+1</f>
        <v>1</v>
      </c>
      <c r="B8" s="11">
        <f t="shared" ref="B8:B39" si="1">$B$7+A8</f>
        <v>4</v>
      </c>
      <c r="C8" s="5">
        <f>VLOOKUP(保險金額表[小孩年齡],遺屬需求表[],2)*(1+通貨膨漲率)^保險金額表[年度]</f>
        <v>204000</v>
      </c>
      <c r="D8" s="5">
        <f>保險金額表[需求金額]/(1+投資報酬率)^保險金額表[年度]</f>
        <v>196153.84615384616</v>
      </c>
      <c r="F8" s="4">
        <v>13</v>
      </c>
      <c r="G8" s="12">
        <v>230000</v>
      </c>
      <c r="H8" s="3" t="str">
        <f>遺屬需求表[小孩年齡]&amp;"~"&amp;F9-1&amp;"歲"</f>
        <v>13~15歲</v>
      </c>
    </row>
    <row r="9" spans="1:8" x14ac:dyDescent="0.25">
      <c r="A9" s="1">
        <f t="shared" si="0"/>
        <v>2</v>
      </c>
      <c r="B9" s="11">
        <f t="shared" si="1"/>
        <v>5</v>
      </c>
      <c r="C9" s="5">
        <f>VLOOKUP(保險金額表[小孩年齡],遺屬需求表[],2)*(1+通貨膨漲率)^保險金額表[年度]</f>
        <v>208080</v>
      </c>
      <c r="D9" s="5">
        <f>保險金額表[需求金額]/(1+投資報酬率)^保險金額表[年度]</f>
        <v>192381.65680473371</v>
      </c>
      <c r="F9" s="4">
        <v>16</v>
      </c>
      <c r="G9" s="12">
        <v>260000</v>
      </c>
      <c r="H9" s="3" t="str">
        <f>遺屬需求表[小孩年齡]&amp;"~"&amp;F10-1&amp;"歲"</f>
        <v>16~18歲</v>
      </c>
    </row>
    <row r="10" spans="1:8" x14ac:dyDescent="0.25">
      <c r="A10" s="1">
        <f t="shared" si="0"/>
        <v>3</v>
      </c>
      <c r="B10" s="11">
        <f t="shared" si="1"/>
        <v>6</v>
      </c>
      <c r="C10" s="5">
        <f>VLOOKUP(保險金額表[小孩年齡],遺屬需求表[],2)*(1+通貨膨漲率)^保險金額表[年度]</f>
        <v>212241.59999999998</v>
      </c>
      <c r="D10" s="5">
        <f>保險金額表[需求金額]/(1+投資報酬率)^保險金額表[年度]</f>
        <v>188682.00955848882</v>
      </c>
      <c r="F10" s="4">
        <v>19</v>
      </c>
      <c r="G10" s="12">
        <v>350000</v>
      </c>
      <c r="H10" s="3" t="str">
        <f>遺屬需求表[小孩年齡]&amp;"~"&amp;F11-1&amp;"歲"</f>
        <v>19~22歲</v>
      </c>
    </row>
    <row r="11" spans="1:8" x14ac:dyDescent="0.25">
      <c r="A11" s="1">
        <f t="shared" si="0"/>
        <v>4</v>
      </c>
      <c r="B11" s="11">
        <f t="shared" si="1"/>
        <v>7</v>
      </c>
      <c r="C11" s="5">
        <f>VLOOKUP(保險金額表[小孩年齡],遺屬需求表[],2)*(1+通貨膨漲率)^保險金額表[年度]</f>
        <v>216486.432</v>
      </c>
      <c r="D11" s="5">
        <f>保險金額表[需求金額]/(1+投資報酬率)^保險金額表[年度]</f>
        <v>185053.50937467173</v>
      </c>
      <c r="F11" s="4">
        <v>23</v>
      </c>
      <c r="G11" s="12"/>
      <c r="H11" s="3"/>
    </row>
    <row r="12" spans="1:8" x14ac:dyDescent="0.25">
      <c r="A12" s="1">
        <f t="shared" si="0"/>
        <v>5</v>
      </c>
      <c r="B12" s="11">
        <f t="shared" si="1"/>
        <v>8</v>
      </c>
      <c r="C12" s="5">
        <f>VLOOKUP(保險金額表[小孩年齡],遺屬需求表[],2)*(1+通貨膨漲率)^保險金額表[年度]</f>
        <v>220816.16064000002</v>
      </c>
      <c r="D12" s="5">
        <f>保險金額表[需求金額]/(1+投資報酬率)^保險金額表[年度]</f>
        <v>181494.78804054341</v>
      </c>
    </row>
    <row r="13" spans="1:8" x14ac:dyDescent="0.25">
      <c r="A13" s="1">
        <f t="shared" si="0"/>
        <v>6</v>
      </c>
      <c r="B13" s="11">
        <f t="shared" si="1"/>
        <v>9</v>
      </c>
      <c r="C13" s="5">
        <f>VLOOKUP(保險金額表[小孩年齡],遺屬需求表[],2)*(1+通貨膨漲率)^保險金額表[年度]</f>
        <v>225232.48385280001</v>
      </c>
      <c r="D13" s="5">
        <f>保險金額表[需求金額]/(1+投資報酬率)^保險金額表[年度]</f>
        <v>178004.50365514835</v>
      </c>
    </row>
    <row r="14" spans="1:8" x14ac:dyDescent="0.25">
      <c r="A14" s="1">
        <f t="shared" si="0"/>
        <v>7</v>
      </c>
      <c r="B14" s="11">
        <f t="shared" si="1"/>
        <v>10</v>
      </c>
      <c r="C14" s="5">
        <f>VLOOKUP(保險金額表[小孩年齡],遺屬需求表[],2)*(1+通貨膨漲率)^保險金額表[年度]</f>
        <v>229737.13352985596</v>
      </c>
      <c r="D14" s="5">
        <f>保險金額表[需求金額]/(1+投資報酬率)^保險金額表[年度]</f>
        <v>174581.34012331854</v>
      </c>
    </row>
    <row r="15" spans="1:8" x14ac:dyDescent="0.25">
      <c r="A15" s="1">
        <f t="shared" si="0"/>
        <v>8</v>
      </c>
      <c r="B15" s="11">
        <f t="shared" si="1"/>
        <v>11</v>
      </c>
      <c r="C15" s="5">
        <f>VLOOKUP(保險金額表[小孩年齡],遺屬需求表[],2)*(1+通貨膨漲率)^保險金額表[年度]</f>
        <v>234331.87620045312</v>
      </c>
      <c r="D15" s="5">
        <f>保險金額表[需求金額]/(1+投資報酬率)^保險金額表[年度]</f>
        <v>171224.00665940857</v>
      </c>
    </row>
    <row r="16" spans="1:8" x14ac:dyDescent="0.25">
      <c r="A16" s="1">
        <f t="shared" si="0"/>
        <v>9</v>
      </c>
      <c r="B16" s="11">
        <f t="shared" si="1"/>
        <v>12</v>
      </c>
      <c r="C16" s="5">
        <f>VLOOKUP(保險金額表[小孩年齡],遺屬需求表[],2)*(1+通貨膨漲率)^保險金額表[年度]</f>
        <v>239018.51372446216</v>
      </c>
      <c r="D16" s="5">
        <f>保險金額表[需求金額]/(1+投資報酬率)^保險金額表[年度]</f>
        <v>167931.23730057376</v>
      </c>
    </row>
    <row r="17" spans="1:4" x14ac:dyDescent="0.25">
      <c r="A17" s="1">
        <f t="shared" si="0"/>
        <v>10</v>
      </c>
      <c r="B17" s="11">
        <f t="shared" si="1"/>
        <v>13</v>
      </c>
      <c r="C17" s="5">
        <f>VLOOKUP(保險金額表[小孩年齡],遺屬需求表[],2)*(1+通貨膨漲率)^保險金額表[年度]</f>
        <v>280368.71659879416</v>
      </c>
      <c r="D17" s="5">
        <f>保險金額表[需求金額]/(1+投資報酬率)^保險金額表[年度]</f>
        <v>189407.05899382025</v>
      </c>
    </row>
    <row r="18" spans="1:4" x14ac:dyDescent="0.25">
      <c r="A18" s="1">
        <f t="shared" si="0"/>
        <v>11</v>
      </c>
      <c r="B18" s="11">
        <f t="shared" si="1"/>
        <v>14</v>
      </c>
      <c r="C18" s="5">
        <f>VLOOKUP(保險金額表[小孩年齡],遺屬需求表[],2)*(1+通貨膨漲率)^保險金額表[年度]</f>
        <v>285976.09093076998</v>
      </c>
      <c r="D18" s="5">
        <f>保險金額表[需求金額]/(1+投資報酬率)^保險金額表[年度]</f>
        <v>185764.61555163137</v>
      </c>
    </row>
    <row r="19" spans="1:4" x14ac:dyDescent="0.25">
      <c r="A19" s="1">
        <f t="shared" si="0"/>
        <v>12</v>
      </c>
      <c r="B19" s="11">
        <f t="shared" si="1"/>
        <v>15</v>
      </c>
      <c r="C19" s="5">
        <f>VLOOKUP(保險金額表[小孩年齡],遺屬需求表[],2)*(1+通貨膨漲率)^保險金額表[年度]</f>
        <v>291695.61274938541</v>
      </c>
      <c r="D19" s="5">
        <f>保險金額表[需求金額]/(1+投資報酬率)^保險金額表[年度]</f>
        <v>182192.21909871537</v>
      </c>
    </row>
    <row r="20" spans="1:4" x14ac:dyDescent="0.25">
      <c r="A20" s="1">
        <f t="shared" si="0"/>
        <v>13</v>
      </c>
      <c r="B20" s="11">
        <f t="shared" si="1"/>
        <v>16</v>
      </c>
      <c r="C20" s="5">
        <f>VLOOKUP(保險金額表[小孩年齡],遺屬需求表[],2)*(1+通貨膨漲率)^保險金額表[年度]</f>
        <v>336337.72391798696</v>
      </c>
      <c r="D20" s="5">
        <f>保險金額表[需求金額]/(1+投資報酬率)^保險金額表[年度]</f>
        <v>201995.72117466264</v>
      </c>
    </row>
    <row r="21" spans="1:4" x14ac:dyDescent="0.25">
      <c r="A21" s="1">
        <f t="shared" si="0"/>
        <v>14</v>
      </c>
      <c r="B21" s="11">
        <f t="shared" si="1"/>
        <v>17</v>
      </c>
      <c r="C21" s="5">
        <f>VLOOKUP(保險金額表[小孩年齡],遺屬需求表[],2)*(1+通貨膨漲率)^保險金額表[年度]</f>
        <v>343064.47839634673</v>
      </c>
      <c r="D21" s="5">
        <f>保險金額表[需求金額]/(1+投資報酬率)^保險金額表[年度]</f>
        <v>198111.18807514993</v>
      </c>
    </row>
    <row r="22" spans="1:4" x14ac:dyDescent="0.25">
      <c r="A22" s="1">
        <f t="shared" si="0"/>
        <v>15</v>
      </c>
      <c r="B22" s="11">
        <f t="shared" si="1"/>
        <v>18</v>
      </c>
      <c r="C22" s="5">
        <f>VLOOKUP(保險金額表[小孩年齡],遺屬需求表[],2)*(1+通貨膨漲率)^保險金額表[年度]</f>
        <v>349925.76796427357</v>
      </c>
      <c r="D22" s="5">
        <f>保險金額表[需求金額]/(1+投資報酬率)^保險金額表[年度]</f>
        <v>194301.35753524315</v>
      </c>
    </row>
    <row r="23" spans="1:4" x14ac:dyDescent="0.25">
      <c r="A23" s="1">
        <f t="shared" si="0"/>
        <v>16</v>
      </c>
      <c r="B23" s="11">
        <f t="shared" si="1"/>
        <v>19</v>
      </c>
      <c r="C23" s="5">
        <f>VLOOKUP(保險金額表[小孩年齡],遺屬需求表[],2)*(1+通貨膨漲率)^保險金額表[年度]</f>
        <v>480474.9967817142</v>
      </c>
      <c r="D23" s="5">
        <f>保險金額表[需求金額]/(1+投資報酬率)^保險金額表[年度]</f>
        <v>256529.52899438539</v>
      </c>
    </row>
    <row r="24" spans="1:4" x14ac:dyDescent="0.25">
      <c r="A24" s="1">
        <f t="shared" si="0"/>
        <v>17</v>
      </c>
      <c r="B24" s="11">
        <f t="shared" si="1"/>
        <v>20</v>
      </c>
      <c r="C24" s="5">
        <f>VLOOKUP(保險金額表[小孩年齡],遺屬需求表[],2)*(1+通貨膨漲率)^保險金額表[年度]</f>
        <v>490084.49671734852</v>
      </c>
      <c r="D24" s="5">
        <f>保險金額表[需求金額]/(1+投資報酬率)^保險金額表[年度]</f>
        <v>251596.26882141645</v>
      </c>
    </row>
    <row r="25" spans="1:4" x14ac:dyDescent="0.25">
      <c r="A25" s="1">
        <f t="shared" si="0"/>
        <v>18</v>
      </c>
      <c r="B25" s="11">
        <f t="shared" si="1"/>
        <v>21</v>
      </c>
      <c r="C25" s="5">
        <f>VLOOKUP(保險金額表[小孩年齡],遺屬需求表[],2)*(1+通貨膨漲率)^保險金額表[年度]</f>
        <v>499886.18665169546</v>
      </c>
      <c r="D25" s="5">
        <f>保險金額表[需求金額]/(1+投資報酬率)^保險金額表[年度]</f>
        <v>246757.87903638917</v>
      </c>
    </row>
    <row r="26" spans="1:4" x14ac:dyDescent="0.25">
      <c r="A26" s="1">
        <f t="shared" si="0"/>
        <v>19</v>
      </c>
      <c r="B26" s="11">
        <f t="shared" si="1"/>
        <v>22</v>
      </c>
      <c r="C26" s="5">
        <f>VLOOKUP(保險金額表[小孩年齡],遺屬需求表[],2)*(1+通貨膨漲率)^保險金額表[年度]</f>
        <v>509883.91038472933</v>
      </c>
      <c r="D26" s="5">
        <f>保險金額表[需求金額]/(1+投資報酬率)^保險金額表[年度]</f>
        <v>242012.53520876629</v>
      </c>
    </row>
    <row r="27" spans="1:4" x14ac:dyDescent="0.25">
      <c r="A27" s="1">
        <f t="shared" si="0"/>
        <v>20</v>
      </c>
      <c r="B27" s="11">
        <f t="shared" si="1"/>
        <v>23</v>
      </c>
      <c r="C27" s="5">
        <f>VLOOKUP(保險金額表[小孩年齡],遺屬需求表[],2)*(1+通貨膨漲率)^保險金額表[年度]</f>
        <v>0</v>
      </c>
      <c r="D27" s="5">
        <f>保險金額表[需求金額]/(1+投資報酬率)^保險金額表[年度]</f>
        <v>0</v>
      </c>
    </row>
    <row r="28" spans="1:4" x14ac:dyDescent="0.25">
      <c r="A28" s="1">
        <f t="shared" si="0"/>
        <v>21</v>
      </c>
      <c r="B28" s="11">
        <f t="shared" si="1"/>
        <v>24</v>
      </c>
      <c r="C28" s="5">
        <f>VLOOKUP(保險金額表[小孩年齡],遺屬需求表[],2)*(1+通貨膨漲率)^保險金額表[年度]</f>
        <v>0</v>
      </c>
      <c r="D28" s="5">
        <f>保險金額表[需求金額]/(1+投資報酬率)^保險金額表[年度]</f>
        <v>0</v>
      </c>
    </row>
    <row r="29" spans="1:4" x14ac:dyDescent="0.25">
      <c r="A29" s="1">
        <f t="shared" si="0"/>
        <v>22</v>
      </c>
      <c r="B29" s="11">
        <f t="shared" si="1"/>
        <v>25</v>
      </c>
      <c r="C29" s="5">
        <f>VLOOKUP(保險金額表[小孩年齡],遺屬需求表[],2)*(1+通貨膨漲率)^保險金額表[年度]</f>
        <v>0</v>
      </c>
      <c r="D29" s="5">
        <f>保險金額表[需求金額]/(1+投資報酬率)^保險金額表[年度]</f>
        <v>0</v>
      </c>
    </row>
    <row r="30" spans="1:4" x14ac:dyDescent="0.25">
      <c r="A30" s="1">
        <f t="shared" si="0"/>
        <v>23</v>
      </c>
      <c r="B30" s="11">
        <f t="shared" si="1"/>
        <v>26</v>
      </c>
      <c r="C30" s="5">
        <f>VLOOKUP(保險金額表[小孩年齡],遺屬需求表[],2)*(1+通貨膨漲率)^保險金額表[年度]</f>
        <v>0</v>
      </c>
      <c r="D30" s="5">
        <f>保險金額表[需求金額]/(1+投資報酬率)^保險金額表[年度]</f>
        <v>0</v>
      </c>
    </row>
    <row r="31" spans="1:4" x14ac:dyDescent="0.25">
      <c r="A31" s="1">
        <f t="shared" si="0"/>
        <v>24</v>
      </c>
      <c r="B31" s="11">
        <f t="shared" si="1"/>
        <v>27</v>
      </c>
      <c r="C31" s="5">
        <f>VLOOKUP(保險金額表[小孩年齡],遺屬需求表[],2)*(1+通貨膨漲率)^保險金額表[年度]</f>
        <v>0</v>
      </c>
      <c r="D31" s="5">
        <f>保險金額表[需求金額]/(1+投資報酬率)^保險金額表[年度]</f>
        <v>0</v>
      </c>
    </row>
    <row r="32" spans="1:4" x14ac:dyDescent="0.25">
      <c r="A32" s="1">
        <f t="shared" si="0"/>
        <v>25</v>
      </c>
      <c r="B32" s="11">
        <f t="shared" si="1"/>
        <v>28</v>
      </c>
      <c r="C32" s="5">
        <f>VLOOKUP(保險金額表[小孩年齡],遺屬需求表[],2)*(1+通貨膨漲率)^保險金額表[年度]</f>
        <v>0</v>
      </c>
      <c r="D32" s="5">
        <f>保險金額表[需求金額]/(1+投資報酬率)^保險金額表[年度]</f>
        <v>0</v>
      </c>
    </row>
    <row r="33" spans="1:4" x14ac:dyDescent="0.25">
      <c r="A33" s="1">
        <f t="shared" si="0"/>
        <v>26</v>
      </c>
      <c r="B33" s="11">
        <f t="shared" si="1"/>
        <v>29</v>
      </c>
      <c r="C33" s="5">
        <f>VLOOKUP(保險金額表[小孩年齡],遺屬需求表[],2)*(1+通貨膨漲率)^保險金額表[年度]</f>
        <v>0</v>
      </c>
      <c r="D33" s="5">
        <f>保險金額表[需求金額]/(1+投資報酬率)^保險金額表[年度]</f>
        <v>0</v>
      </c>
    </row>
    <row r="34" spans="1:4" x14ac:dyDescent="0.25">
      <c r="A34" s="1">
        <f t="shared" si="0"/>
        <v>27</v>
      </c>
      <c r="B34" s="11">
        <f t="shared" si="1"/>
        <v>30</v>
      </c>
      <c r="C34" s="5">
        <f>VLOOKUP(保險金額表[小孩年齡],遺屬需求表[],2)*(1+通貨膨漲率)^保險金額表[年度]</f>
        <v>0</v>
      </c>
      <c r="D34" s="5">
        <f>保險金額表[需求金額]/(1+投資報酬率)^保險金額表[年度]</f>
        <v>0</v>
      </c>
    </row>
    <row r="35" spans="1:4" x14ac:dyDescent="0.25">
      <c r="A35" s="1">
        <f t="shared" si="0"/>
        <v>28</v>
      </c>
      <c r="B35" s="11">
        <f t="shared" si="1"/>
        <v>31</v>
      </c>
      <c r="C35" s="5">
        <f>VLOOKUP(保險金額表[小孩年齡],遺屬需求表[],2)*(1+通貨膨漲率)^保險金額表[年度]</f>
        <v>0</v>
      </c>
      <c r="D35" s="5">
        <f>保險金額表[需求金額]/(1+投資報酬率)^保險金額表[年度]</f>
        <v>0</v>
      </c>
    </row>
    <row r="36" spans="1:4" x14ac:dyDescent="0.25">
      <c r="A36" s="1">
        <f t="shared" si="0"/>
        <v>29</v>
      </c>
      <c r="B36" s="11">
        <f t="shared" si="1"/>
        <v>32</v>
      </c>
      <c r="C36" s="5">
        <f>VLOOKUP(保險金額表[小孩年齡],遺屬需求表[],2)*(1+通貨膨漲率)^保險金額表[年度]</f>
        <v>0</v>
      </c>
      <c r="D36" s="5">
        <f>保險金額表[需求金額]/(1+投資報酬率)^保險金額表[年度]</f>
        <v>0</v>
      </c>
    </row>
    <row r="37" spans="1:4" x14ac:dyDescent="0.25">
      <c r="A37" s="1">
        <f t="shared" si="0"/>
        <v>30</v>
      </c>
      <c r="B37" s="11">
        <f t="shared" si="1"/>
        <v>33</v>
      </c>
      <c r="C37" s="5">
        <f>VLOOKUP(保險金額表[小孩年齡],遺屬需求表[],2)*(1+通貨膨漲率)^保險金額表[年度]</f>
        <v>0</v>
      </c>
      <c r="D37" s="5">
        <f>保險金額表[需求金額]/(1+投資報酬率)^保險金額表[年度]</f>
        <v>0</v>
      </c>
    </row>
    <row r="38" spans="1:4" x14ac:dyDescent="0.25">
      <c r="A38" s="1">
        <f t="shared" si="0"/>
        <v>31</v>
      </c>
      <c r="B38" s="11">
        <f t="shared" si="1"/>
        <v>34</v>
      </c>
      <c r="C38" s="5">
        <f>VLOOKUP(保險金額表[小孩年齡],遺屬需求表[],2)*(1+通貨膨漲率)^保險金額表[年度]</f>
        <v>0</v>
      </c>
      <c r="D38" s="5">
        <f>保險金額表[需求金額]/(1+投資報酬率)^保險金額表[年度]</f>
        <v>0</v>
      </c>
    </row>
    <row r="39" spans="1:4" x14ac:dyDescent="0.25">
      <c r="A39" s="1">
        <f t="shared" si="0"/>
        <v>32</v>
      </c>
      <c r="B39" s="11">
        <f t="shared" si="1"/>
        <v>35</v>
      </c>
      <c r="C39" s="5">
        <f>VLOOKUP(保險金額表[小孩年齡],遺屬需求表[],2)*(1+通貨膨漲率)^保險金額表[年度]</f>
        <v>0</v>
      </c>
      <c r="D39" s="5">
        <f>保險金額表[需求金額]/(1+投資報酬率)^保險金額表[年度]</f>
        <v>0</v>
      </c>
    </row>
    <row r="40" spans="1:4" x14ac:dyDescent="0.25">
      <c r="A40" s="1">
        <f t="shared" ref="A40:A57" si="2">A39+1</f>
        <v>33</v>
      </c>
      <c r="B40" s="11">
        <f t="shared" ref="B40:B57" si="3">$B$7+A40</f>
        <v>36</v>
      </c>
      <c r="C40" s="5">
        <f>VLOOKUP(保險金額表[小孩年齡],遺屬需求表[],2)*(1+通貨膨漲率)^保險金額表[年度]</f>
        <v>0</v>
      </c>
      <c r="D40" s="5">
        <f>保險金額表[需求金額]/(1+投資報酬率)^保險金額表[年度]</f>
        <v>0</v>
      </c>
    </row>
    <row r="41" spans="1:4" x14ac:dyDescent="0.25">
      <c r="A41" s="1">
        <f t="shared" si="2"/>
        <v>34</v>
      </c>
      <c r="B41" s="11">
        <f t="shared" si="3"/>
        <v>37</v>
      </c>
      <c r="C41" s="5">
        <f>VLOOKUP(保險金額表[小孩年齡],遺屬需求表[],2)*(1+通貨膨漲率)^保險金額表[年度]</f>
        <v>0</v>
      </c>
      <c r="D41" s="5">
        <f>保險金額表[需求金額]/(1+投資報酬率)^保險金額表[年度]</f>
        <v>0</v>
      </c>
    </row>
    <row r="42" spans="1:4" x14ac:dyDescent="0.25">
      <c r="A42" s="1">
        <f t="shared" si="2"/>
        <v>35</v>
      </c>
      <c r="B42" s="11">
        <f t="shared" si="3"/>
        <v>38</v>
      </c>
      <c r="C42" s="5">
        <f>VLOOKUP(保險金額表[小孩年齡],遺屬需求表[],2)*(1+通貨膨漲率)^保險金額表[年度]</f>
        <v>0</v>
      </c>
      <c r="D42" s="5">
        <f>保險金額表[需求金額]/(1+投資報酬率)^保險金額表[年度]</f>
        <v>0</v>
      </c>
    </row>
    <row r="43" spans="1:4" x14ac:dyDescent="0.25">
      <c r="A43" s="1">
        <f t="shared" si="2"/>
        <v>36</v>
      </c>
      <c r="B43" s="11">
        <f t="shared" si="3"/>
        <v>39</v>
      </c>
      <c r="C43" s="5">
        <f>VLOOKUP(保險金額表[小孩年齡],遺屬需求表[],2)*(1+通貨膨漲率)^保險金額表[年度]</f>
        <v>0</v>
      </c>
      <c r="D43" s="5">
        <f>保險金額表[需求金額]/(1+投資報酬率)^保險金額表[年度]</f>
        <v>0</v>
      </c>
    </row>
    <row r="44" spans="1:4" x14ac:dyDescent="0.25">
      <c r="A44" s="1">
        <f t="shared" si="2"/>
        <v>37</v>
      </c>
      <c r="B44" s="11">
        <f t="shared" si="3"/>
        <v>40</v>
      </c>
      <c r="C44" s="5">
        <f>VLOOKUP(保險金額表[小孩年齡],遺屬需求表[],2)*(1+通貨膨漲率)^保險金額表[年度]</f>
        <v>0</v>
      </c>
      <c r="D44" s="5">
        <f>保險金額表[需求金額]/(1+投資報酬率)^保險金額表[年度]</f>
        <v>0</v>
      </c>
    </row>
    <row r="45" spans="1:4" x14ac:dyDescent="0.25">
      <c r="A45" s="1">
        <f t="shared" si="2"/>
        <v>38</v>
      </c>
      <c r="B45" s="11">
        <f t="shared" si="3"/>
        <v>41</v>
      </c>
      <c r="C45" s="5">
        <f>VLOOKUP(保險金額表[小孩年齡],遺屬需求表[],2)*(1+通貨膨漲率)^保險金額表[年度]</f>
        <v>0</v>
      </c>
      <c r="D45" s="5">
        <f>保險金額表[需求金額]/(1+投資報酬率)^保險金額表[年度]</f>
        <v>0</v>
      </c>
    </row>
    <row r="46" spans="1:4" x14ac:dyDescent="0.25">
      <c r="A46" s="1">
        <f t="shared" si="2"/>
        <v>39</v>
      </c>
      <c r="B46" s="11">
        <f t="shared" si="3"/>
        <v>42</v>
      </c>
      <c r="C46" s="5">
        <f>VLOOKUP(保險金額表[小孩年齡],遺屬需求表[],2)*(1+通貨膨漲率)^保險金額表[年度]</f>
        <v>0</v>
      </c>
      <c r="D46" s="5">
        <f>保險金額表[需求金額]/(1+投資報酬率)^保險金額表[年度]</f>
        <v>0</v>
      </c>
    </row>
    <row r="47" spans="1:4" x14ac:dyDescent="0.25">
      <c r="A47" s="1">
        <f t="shared" si="2"/>
        <v>40</v>
      </c>
      <c r="B47" s="11">
        <f t="shared" si="3"/>
        <v>43</v>
      </c>
      <c r="C47" s="5">
        <f>VLOOKUP(保險金額表[小孩年齡],遺屬需求表[],2)*(1+通貨膨漲率)^保險金額表[年度]</f>
        <v>0</v>
      </c>
      <c r="D47" s="5">
        <f>保險金額表[需求金額]/(1+投資報酬率)^保險金額表[年度]</f>
        <v>0</v>
      </c>
    </row>
    <row r="48" spans="1:4" x14ac:dyDescent="0.25">
      <c r="A48" s="1">
        <f t="shared" si="2"/>
        <v>41</v>
      </c>
      <c r="B48" s="11">
        <f t="shared" si="3"/>
        <v>44</v>
      </c>
      <c r="C48" s="5">
        <f>VLOOKUP(保險金額表[小孩年齡],遺屬需求表[],2)*(1+通貨膨漲率)^保險金額表[年度]</f>
        <v>0</v>
      </c>
      <c r="D48" s="5">
        <f>保險金額表[需求金額]/(1+投資報酬率)^保險金額表[年度]</f>
        <v>0</v>
      </c>
    </row>
    <row r="49" spans="1:4" x14ac:dyDescent="0.25">
      <c r="A49" s="1">
        <f t="shared" si="2"/>
        <v>42</v>
      </c>
      <c r="B49" s="11">
        <f t="shared" si="3"/>
        <v>45</v>
      </c>
      <c r="C49" s="5">
        <f>VLOOKUP(保險金額表[小孩年齡],遺屬需求表[],2)*(1+通貨膨漲率)^保險金額表[年度]</f>
        <v>0</v>
      </c>
      <c r="D49" s="5">
        <f>保險金額表[需求金額]/(1+投資報酬率)^保險金額表[年度]</f>
        <v>0</v>
      </c>
    </row>
    <row r="50" spans="1:4" x14ac:dyDescent="0.25">
      <c r="A50" s="1">
        <f t="shared" si="2"/>
        <v>43</v>
      </c>
      <c r="B50" s="11">
        <f t="shared" si="3"/>
        <v>46</v>
      </c>
      <c r="C50" s="5">
        <f>VLOOKUP(保險金額表[小孩年齡],遺屬需求表[],2)*(1+通貨膨漲率)^保險金額表[年度]</f>
        <v>0</v>
      </c>
      <c r="D50" s="5">
        <f>保險金額表[需求金額]/(1+投資報酬率)^保險金額表[年度]</f>
        <v>0</v>
      </c>
    </row>
    <row r="51" spans="1:4" x14ac:dyDescent="0.25">
      <c r="A51" s="1">
        <f t="shared" si="2"/>
        <v>44</v>
      </c>
      <c r="B51" s="11">
        <f t="shared" si="3"/>
        <v>47</v>
      </c>
      <c r="C51" s="5">
        <f>VLOOKUP(保險金額表[小孩年齡],遺屬需求表[],2)*(1+通貨膨漲率)^保險金額表[年度]</f>
        <v>0</v>
      </c>
      <c r="D51" s="5">
        <f>保險金額表[需求金額]/(1+投資報酬率)^保險金額表[年度]</f>
        <v>0</v>
      </c>
    </row>
    <row r="52" spans="1:4" x14ac:dyDescent="0.25">
      <c r="A52" s="1">
        <f t="shared" si="2"/>
        <v>45</v>
      </c>
      <c r="B52" s="11">
        <f t="shared" si="3"/>
        <v>48</v>
      </c>
      <c r="C52" s="5">
        <f>VLOOKUP(保險金額表[小孩年齡],遺屬需求表[],2)*(1+通貨膨漲率)^保險金額表[年度]</f>
        <v>0</v>
      </c>
      <c r="D52" s="5">
        <f>保險金額表[需求金額]/(1+投資報酬率)^保險金額表[年度]</f>
        <v>0</v>
      </c>
    </row>
    <row r="53" spans="1:4" x14ac:dyDescent="0.25">
      <c r="A53" s="1">
        <f t="shared" si="2"/>
        <v>46</v>
      </c>
      <c r="B53" s="11">
        <f t="shared" si="3"/>
        <v>49</v>
      </c>
      <c r="C53" s="5">
        <f>VLOOKUP(保險金額表[小孩年齡],遺屬需求表[],2)*(1+通貨膨漲率)^保險金額表[年度]</f>
        <v>0</v>
      </c>
      <c r="D53" s="5">
        <f>保險金額表[需求金額]/(1+投資報酬率)^保險金額表[年度]</f>
        <v>0</v>
      </c>
    </row>
    <row r="54" spans="1:4" x14ac:dyDescent="0.25">
      <c r="A54" s="1">
        <f t="shared" si="2"/>
        <v>47</v>
      </c>
      <c r="B54" s="11">
        <f t="shared" si="3"/>
        <v>50</v>
      </c>
      <c r="C54" s="5">
        <f>VLOOKUP(保險金額表[小孩年齡],遺屬需求表[],2)*(1+通貨膨漲率)^保險金額表[年度]</f>
        <v>0</v>
      </c>
      <c r="D54" s="5">
        <f>保險金額表[需求金額]/(1+投資報酬率)^保險金額表[年度]</f>
        <v>0</v>
      </c>
    </row>
    <row r="55" spans="1:4" x14ac:dyDescent="0.25">
      <c r="A55" s="1">
        <f t="shared" si="2"/>
        <v>48</v>
      </c>
      <c r="B55" s="11">
        <f t="shared" si="3"/>
        <v>51</v>
      </c>
      <c r="C55" s="5">
        <f>VLOOKUP(保險金額表[小孩年齡],遺屬需求表[],2)*(1+通貨膨漲率)^保險金額表[年度]</f>
        <v>0</v>
      </c>
      <c r="D55" s="5">
        <f>保險金額表[需求金額]/(1+投資報酬率)^保險金額表[年度]</f>
        <v>0</v>
      </c>
    </row>
    <row r="56" spans="1:4" x14ac:dyDescent="0.25">
      <c r="A56" s="1">
        <f t="shared" si="2"/>
        <v>49</v>
      </c>
      <c r="B56" s="11">
        <f t="shared" si="3"/>
        <v>52</v>
      </c>
      <c r="C56" s="5">
        <f>VLOOKUP(保險金額表[小孩年齡],遺屬需求表[],2)*(1+通貨膨漲率)^保險金額表[年度]</f>
        <v>0</v>
      </c>
      <c r="D56" s="5">
        <f>保險金額表[需求金額]/(1+投資報酬率)^保險金額表[年度]</f>
        <v>0</v>
      </c>
    </row>
    <row r="57" spans="1:4" x14ac:dyDescent="0.25">
      <c r="A57" s="1">
        <f t="shared" si="2"/>
        <v>50</v>
      </c>
      <c r="B57" s="11">
        <f t="shared" si="3"/>
        <v>53</v>
      </c>
      <c r="C57" s="5">
        <f>VLOOKUP(保險金額表[小孩年齡],遺屬需求表[],2)*(1+通貨膨漲率)^保險金額表[年度]</f>
        <v>0</v>
      </c>
      <c r="D57" s="5">
        <f>保險金額表[需求金額]/(1+投資報酬率)^保險金額表[年度]</f>
        <v>0</v>
      </c>
    </row>
  </sheetData>
  <phoneticPr fontId="3" type="noConversion"/>
  <pageMargins left="0.7" right="0.7" top="0.75" bottom="0.75" header="0.3" footer="0.3"/>
  <pageSetup paperSize="9" orientation="portrait" r:id="rId1"/>
  <ignoredErrors>
    <ignoredError sqref="A7" calculatedColumn="1"/>
  </ignoredError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3</vt:i4>
      </vt:variant>
    </vt:vector>
  </HeadingPairs>
  <TitlesOfParts>
    <vt:vector size="4" baseType="lpstr">
      <vt:lpstr>計算壽險保額</vt:lpstr>
      <vt:lpstr>投資報酬率</vt:lpstr>
      <vt:lpstr>保險金額</vt:lpstr>
      <vt:lpstr>通貨膨漲率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Cindy</cp:lastModifiedBy>
  <dcterms:created xsi:type="dcterms:W3CDTF">2012-03-02T07:38:39Z</dcterms:created>
  <dcterms:modified xsi:type="dcterms:W3CDTF">2019-06-18T10:12:40Z</dcterms:modified>
</cp:coreProperties>
</file>