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066be61b5f7cec53/怪老子稿件/"/>
    </mc:Choice>
  </mc:AlternateContent>
  <bookViews>
    <workbookView xWindow="0" yWindow="0" windowWidth="18240" windowHeight="9348"/>
  </bookViews>
  <sheets>
    <sheet name="股價模擬" sheetId="2" r:id="rId1"/>
  </sheets>
  <externalReferences>
    <externalReference r:id="rId2"/>
  </externalReferences>
  <definedNames>
    <definedName name="Rf" localSheetId="0">股價模擬!$F$4</definedName>
    <definedName name="T" localSheetId="0">股價模擬!$B$7</definedName>
    <definedName name="Δt" localSheetId="0">股價模擬!$B$9</definedName>
    <definedName name="μ" localSheetId="0">股價模擬!$B$8</definedName>
    <definedName name="σ" localSheetId="0">股價模擬!$B$3</definedName>
    <definedName name="日數" localSheetId="0">股價模擬!$B$6</definedName>
    <definedName name="目前股價" localSheetId="0">股價模擬!$B$1</definedName>
    <definedName name="報酬率" localSheetId="0">股價模擬!$B$2</definedName>
    <definedName name="無風險報酬" localSheetId="0">股價模擬!$F$3</definedName>
    <definedName name="買權權利金" localSheetId="0">股價模擬!$F$1</definedName>
    <definedName name="履約價" localSheetId="0">股價模擬!$F$2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2" l="1"/>
  <c r="B8" i="2"/>
  <c r="B7" i="2"/>
  <c r="B6" i="2" l="1"/>
  <c r="B9" i="2" l="1"/>
  <c r="D13" i="2" s="1"/>
  <c r="A14" i="2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E13" i="2" l="1"/>
  <c r="F13" i="2"/>
  <c r="D14" i="2"/>
  <c r="C14" i="2"/>
  <c r="B14" i="2" s="1"/>
  <c r="F14" i="2"/>
  <c r="E14" i="2"/>
  <c r="D15" i="2" l="1"/>
  <c r="C15" i="2"/>
  <c r="B15" i="2" s="1"/>
  <c r="F15" i="2"/>
  <c r="E15" i="2"/>
  <c r="D16" i="2" l="1"/>
  <c r="C16" i="2"/>
  <c r="B16" i="2" s="1"/>
  <c r="F16" i="2"/>
  <c r="E16" i="2"/>
  <c r="C17" i="2" l="1"/>
  <c r="B17" i="2" s="1"/>
  <c r="D17" i="2"/>
  <c r="F17" i="2"/>
  <c r="E17" i="2"/>
  <c r="F18" i="2"/>
  <c r="E18" i="2"/>
  <c r="D18" i="2" l="1"/>
  <c r="C18" i="2"/>
  <c r="B18" i="2" s="1"/>
  <c r="D20" i="2" l="1"/>
  <c r="D19" i="2"/>
  <c r="C19" i="2"/>
  <c r="E19" i="2"/>
  <c r="F19" i="2"/>
  <c r="F20" i="2"/>
  <c r="E20" i="2"/>
  <c r="B19" i="2" l="1"/>
  <c r="D21" i="2"/>
  <c r="F21" i="2"/>
  <c r="E21" i="2"/>
  <c r="C20" i="2" l="1"/>
  <c r="B20" i="2" s="1"/>
  <c r="D22" i="2"/>
  <c r="F22" i="2"/>
  <c r="E22" i="2"/>
  <c r="C21" i="2" l="1"/>
  <c r="B21" i="2" s="1"/>
  <c r="D23" i="2"/>
  <c r="F23" i="2"/>
  <c r="E23" i="2"/>
  <c r="C22" i="2" l="1"/>
  <c r="B22" i="2" s="1"/>
  <c r="D24" i="2"/>
  <c r="F24" i="2"/>
  <c r="E24" i="2"/>
  <c r="C23" i="2" l="1"/>
  <c r="B23" i="2" s="1"/>
  <c r="D25" i="2"/>
  <c r="F25" i="2"/>
  <c r="E25" i="2"/>
  <c r="C24" i="2" l="1"/>
  <c r="B24" i="2" s="1"/>
  <c r="D26" i="2"/>
  <c r="F26" i="2"/>
  <c r="E26" i="2"/>
  <c r="C25" i="2" l="1"/>
  <c r="B25" i="2" s="1"/>
  <c r="D27" i="2"/>
  <c r="F27" i="2"/>
  <c r="E27" i="2"/>
  <c r="C26" i="2" l="1"/>
  <c r="B26" i="2" s="1"/>
  <c r="D28" i="2"/>
  <c r="F28" i="2"/>
  <c r="E28" i="2"/>
  <c r="C27" i="2" l="1"/>
  <c r="B27" i="2" s="1"/>
  <c r="D29" i="2"/>
  <c r="F29" i="2"/>
  <c r="E29" i="2"/>
  <c r="C28" i="2" l="1"/>
  <c r="B28" i="2" s="1"/>
  <c r="D30" i="2"/>
  <c r="F30" i="2"/>
  <c r="E30" i="2"/>
  <c r="C29" i="2" l="1"/>
  <c r="B29" i="2" s="1"/>
  <c r="D31" i="2"/>
  <c r="F31" i="2"/>
  <c r="E31" i="2"/>
  <c r="C30" i="2" l="1"/>
  <c r="B30" i="2" s="1"/>
  <c r="D32" i="2"/>
  <c r="F32" i="2"/>
  <c r="E32" i="2"/>
  <c r="C31" i="2" l="1"/>
  <c r="B31" i="2" s="1"/>
  <c r="D33" i="2"/>
  <c r="F33" i="2"/>
  <c r="E33" i="2"/>
  <c r="C32" i="2" l="1"/>
  <c r="B32" i="2" s="1"/>
  <c r="D34" i="2"/>
  <c r="F34" i="2"/>
  <c r="E34" i="2"/>
  <c r="C33" i="2" l="1"/>
  <c r="B33" i="2" s="1"/>
  <c r="D35" i="2"/>
  <c r="F35" i="2"/>
  <c r="E35" i="2"/>
  <c r="C34" i="2" l="1"/>
  <c r="B34" i="2" s="1"/>
  <c r="D36" i="2"/>
  <c r="F36" i="2"/>
  <c r="E36" i="2"/>
  <c r="C35" i="2" l="1"/>
  <c r="B35" i="2" s="1"/>
  <c r="D37" i="2"/>
  <c r="F37" i="2"/>
  <c r="E37" i="2"/>
  <c r="C36" i="2" l="1"/>
  <c r="B36" i="2" s="1"/>
  <c r="D38" i="2"/>
  <c r="F38" i="2"/>
  <c r="E38" i="2"/>
  <c r="C37" i="2" l="1"/>
  <c r="B37" i="2" s="1"/>
  <c r="D39" i="2"/>
  <c r="F39" i="2"/>
  <c r="E39" i="2"/>
  <c r="C38" i="2" l="1"/>
  <c r="B38" i="2" s="1"/>
  <c r="D40" i="2"/>
  <c r="F40" i="2"/>
  <c r="E40" i="2"/>
  <c r="C39" i="2" l="1"/>
  <c r="B39" i="2" s="1"/>
  <c r="D41" i="2"/>
  <c r="F41" i="2"/>
  <c r="E41" i="2"/>
  <c r="C40" i="2" l="1"/>
  <c r="B40" i="2" s="1"/>
  <c r="D42" i="2"/>
  <c r="F42" i="2"/>
  <c r="E42" i="2"/>
  <c r="C41" i="2" l="1"/>
  <c r="B41" i="2" s="1"/>
  <c r="D43" i="2"/>
  <c r="F43" i="2"/>
  <c r="E43" i="2"/>
  <c r="C42" i="2" l="1"/>
  <c r="B42" i="2" s="1"/>
  <c r="D44" i="2"/>
  <c r="F44" i="2"/>
  <c r="E44" i="2"/>
  <c r="C43" i="2" l="1"/>
  <c r="B43" i="2" s="1"/>
  <c r="D45" i="2"/>
  <c r="F45" i="2"/>
  <c r="E45" i="2"/>
  <c r="C44" i="2" l="1"/>
  <c r="B44" i="2" s="1"/>
  <c r="D46" i="2"/>
  <c r="F46" i="2"/>
  <c r="E46" i="2"/>
  <c r="C45" i="2" l="1"/>
  <c r="B45" i="2" s="1"/>
  <c r="D47" i="2"/>
  <c r="F47" i="2"/>
  <c r="E47" i="2"/>
  <c r="C46" i="2" l="1"/>
  <c r="B46" i="2" s="1"/>
  <c r="D48" i="2"/>
  <c r="F48" i="2"/>
  <c r="E48" i="2"/>
  <c r="C47" i="2" l="1"/>
  <c r="B47" i="2" s="1"/>
  <c r="D49" i="2"/>
  <c r="F49" i="2"/>
  <c r="E49" i="2"/>
  <c r="C48" i="2" l="1"/>
  <c r="B48" i="2" s="1"/>
  <c r="D50" i="2"/>
  <c r="F50" i="2"/>
  <c r="E50" i="2"/>
  <c r="C49" i="2" l="1"/>
  <c r="B49" i="2" s="1"/>
  <c r="D51" i="2"/>
  <c r="F51" i="2"/>
  <c r="E51" i="2"/>
  <c r="C50" i="2" l="1"/>
  <c r="B50" i="2" s="1"/>
  <c r="D52" i="2"/>
  <c r="F52" i="2"/>
  <c r="E52" i="2"/>
  <c r="C51" i="2" l="1"/>
  <c r="B51" i="2" s="1"/>
  <c r="D53" i="2"/>
  <c r="F53" i="2"/>
  <c r="E53" i="2"/>
  <c r="C52" i="2" l="1"/>
  <c r="B52" i="2" s="1"/>
  <c r="D54" i="2"/>
  <c r="F54" i="2"/>
  <c r="E54" i="2"/>
  <c r="C53" i="2" l="1"/>
  <c r="B53" i="2" s="1"/>
  <c r="D55" i="2"/>
  <c r="F55" i="2"/>
  <c r="E55" i="2"/>
  <c r="C54" i="2" l="1"/>
  <c r="B54" i="2" s="1"/>
  <c r="D56" i="2"/>
  <c r="F56" i="2"/>
  <c r="E56" i="2"/>
  <c r="C55" i="2" l="1"/>
  <c r="B55" i="2" s="1"/>
  <c r="D57" i="2"/>
  <c r="F57" i="2"/>
  <c r="E57" i="2"/>
  <c r="C56" i="2" l="1"/>
  <c r="B56" i="2" s="1"/>
  <c r="D58" i="2"/>
  <c r="F58" i="2"/>
  <c r="E58" i="2"/>
  <c r="C57" i="2" l="1"/>
  <c r="B57" i="2" s="1"/>
  <c r="D59" i="2"/>
  <c r="F59" i="2"/>
  <c r="E59" i="2"/>
  <c r="C58" i="2" l="1"/>
  <c r="B58" i="2" s="1"/>
  <c r="D60" i="2"/>
  <c r="F60" i="2"/>
  <c r="E60" i="2"/>
  <c r="C59" i="2" l="1"/>
  <c r="B59" i="2" s="1"/>
  <c r="D61" i="2"/>
  <c r="F61" i="2"/>
  <c r="E61" i="2"/>
  <c r="C60" i="2" l="1"/>
  <c r="B60" i="2" s="1"/>
  <c r="D62" i="2"/>
  <c r="F62" i="2"/>
  <c r="E62" i="2"/>
  <c r="C61" i="2" l="1"/>
  <c r="B61" i="2" s="1"/>
  <c r="D63" i="2"/>
  <c r="F63" i="2"/>
  <c r="E63" i="2"/>
  <c r="C62" i="2" l="1"/>
  <c r="B62" i="2" s="1"/>
  <c r="D64" i="2"/>
  <c r="F64" i="2"/>
  <c r="E64" i="2"/>
  <c r="C63" i="2" l="1"/>
  <c r="B63" i="2" s="1"/>
  <c r="D65" i="2"/>
  <c r="F65" i="2"/>
  <c r="E65" i="2"/>
  <c r="C64" i="2" l="1"/>
  <c r="B64" i="2" s="1"/>
  <c r="D66" i="2"/>
  <c r="F66" i="2"/>
  <c r="E66" i="2"/>
  <c r="C65" i="2" l="1"/>
  <c r="B65" i="2" s="1"/>
  <c r="D67" i="2"/>
  <c r="F67" i="2"/>
  <c r="E67" i="2"/>
  <c r="C66" i="2" l="1"/>
  <c r="B66" i="2" s="1"/>
  <c r="D68" i="2"/>
  <c r="F68" i="2"/>
  <c r="E68" i="2"/>
  <c r="C67" i="2" l="1"/>
  <c r="B67" i="2" s="1"/>
  <c r="D69" i="2"/>
  <c r="F69" i="2"/>
  <c r="E69" i="2"/>
  <c r="C68" i="2" l="1"/>
  <c r="B68" i="2" s="1"/>
  <c r="D70" i="2"/>
  <c r="F70" i="2"/>
  <c r="E70" i="2"/>
  <c r="C69" i="2" l="1"/>
  <c r="B69" i="2" s="1"/>
  <c r="D71" i="2"/>
  <c r="F71" i="2"/>
  <c r="E71" i="2"/>
  <c r="C70" i="2" l="1"/>
  <c r="B70" i="2" s="1"/>
  <c r="D72" i="2"/>
  <c r="F72" i="2"/>
  <c r="E72" i="2"/>
  <c r="C71" i="2" l="1"/>
  <c r="B71" i="2" s="1"/>
  <c r="D73" i="2"/>
  <c r="F73" i="2"/>
  <c r="E73" i="2"/>
  <c r="C72" i="2" l="1"/>
  <c r="B72" i="2" s="1"/>
  <c r="D74" i="2"/>
  <c r="F74" i="2"/>
  <c r="E74" i="2"/>
  <c r="C73" i="2" l="1"/>
  <c r="B73" i="2" s="1"/>
  <c r="D75" i="2"/>
  <c r="F75" i="2"/>
  <c r="E75" i="2"/>
  <c r="C74" i="2" l="1"/>
  <c r="B74" i="2" s="1"/>
  <c r="D76" i="2"/>
  <c r="F76" i="2"/>
  <c r="E76" i="2"/>
  <c r="C75" i="2" l="1"/>
  <c r="B75" i="2" s="1"/>
  <c r="D77" i="2"/>
  <c r="F77" i="2"/>
  <c r="E77" i="2"/>
  <c r="C76" i="2" l="1"/>
  <c r="B76" i="2" s="1"/>
  <c r="D78" i="2"/>
  <c r="F78" i="2"/>
  <c r="E78" i="2"/>
  <c r="C77" i="2" l="1"/>
  <c r="B77" i="2" s="1"/>
  <c r="D79" i="2"/>
  <c r="F79" i="2"/>
  <c r="E79" i="2"/>
  <c r="C78" i="2" l="1"/>
  <c r="B78" i="2" s="1"/>
  <c r="D80" i="2"/>
  <c r="F80" i="2"/>
  <c r="E80" i="2"/>
  <c r="C79" i="2" l="1"/>
  <c r="B79" i="2" s="1"/>
  <c r="D81" i="2"/>
  <c r="F81" i="2"/>
  <c r="E81" i="2"/>
  <c r="C80" i="2" l="1"/>
  <c r="B80" i="2" s="1"/>
  <c r="D82" i="2"/>
  <c r="F82" i="2"/>
  <c r="E82" i="2"/>
  <c r="C81" i="2" l="1"/>
  <c r="B81" i="2" s="1"/>
  <c r="D83" i="2"/>
  <c r="F83" i="2"/>
  <c r="E83" i="2"/>
  <c r="C82" i="2" l="1"/>
  <c r="B82" i="2" s="1"/>
  <c r="D84" i="2"/>
  <c r="F84" i="2"/>
  <c r="E84" i="2"/>
  <c r="C83" i="2" l="1"/>
  <c r="B83" i="2" s="1"/>
  <c r="D85" i="2"/>
  <c r="F85" i="2"/>
  <c r="E85" i="2"/>
  <c r="C84" i="2" l="1"/>
  <c r="B84" i="2" s="1"/>
  <c r="D86" i="2"/>
  <c r="F86" i="2"/>
  <c r="E86" i="2"/>
  <c r="C85" i="2" l="1"/>
  <c r="B85" i="2" s="1"/>
  <c r="D87" i="2"/>
  <c r="F87" i="2"/>
  <c r="E87" i="2"/>
  <c r="C86" i="2" l="1"/>
  <c r="B86" i="2" s="1"/>
  <c r="D88" i="2"/>
  <c r="F88" i="2"/>
  <c r="E88" i="2"/>
  <c r="C87" i="2" l="1"/>
  <c r="B87" i="2" s="1"/>
  <c r="D89" i="2"/>
  <c r="F89" i="2"/>
  <c r="E89" i="2"/>
  <c r="C88" i="2" l="1"/>
  <c r="B88" i="2" s="1"/>
  <c r="D90" i="2"/>
  <c r="F90" i="2"/>
  <c r="E90" i="2"/>
  <c r="C89" i="2" l="1"/>
  <c r="B89" i="2" s="1"/>
  <c r="D91" i="2"/>
  <c r="F91" i="2"/>
  <c r="E91" i="2"/>
  <c r="C90" i="2" l="1"/>
  <c r="B90" i="2" s="1"/>
  <c r="D92" i="2"/>
  <c r="F92" i="2"/>
  <c r="E92" i="2"/>
  <c r="C91" i="2" l="1"/>
  <c r="B91" i="2" s="1"/>
  <c r="D93" i="2"/>
  <c r="F93" i="2"/>
  <c r="E93" i="2"/>
  <c r="C92" i="2" l="1"/>
  <c r="B92" i="2" s="1"/>
  <c r="D94" i="2"/>
  <c r="F94" i="2"/>
  <c r="E94" i="2"/>
  <c r="C93" i="2" l="1"/>
  <c r="B93" i="2" s="1"/>
  <c r="D95" i="2"/>
  <c r="F95" i="2"/>
  <c r="E95" i="2"/>
  <c r="C94" i="2" l="1"/>
  <c r="B94" i="2" s="1"/>
  <c r="D96" i="2"/>
  <c r="F96" i="2"/>
  <c r="E96" i="2"/>
  <c r="C95" i="2" l="1"/>
  <c r="B95" i="2" s="1"/>
  <c r="D97" i="2"/>
  <c r="F97" i="2"/>
  <c r="E97" i="2"/>
  <c r="C96" i="2" l="1"/>
  <c r="B96" i="2" s="1"/>
  <c r="D98" i="2"/>
  <c r="F98" i="2"/>
  <c r="E98" i="2"/>
  <c r="C97" i="2" l="1"/>
  <c r="B97" i="2" s="1"/>
  <c r="D99" i="2"/>
  <c r="F99" i="2"/>
  <c r="E99" i="2"/>
  <c r="C98" i="2" l="1"/>
  <c r="B98" i="2" s="1"/>
  <c r="D100" i="2"/>
  <c r="F100" i="2"/>
  <c r="E100" i="2"/>
  <c r="C99" i="2" l="1"/>
  <c r="B99" i="2" s="1"/>
  <c r="D101" i="2"/>
  <c r="F101" i="2"/>
  <c r="E101" i="2"/>
  <c r="C100" i="2" l="1"/>
  <c r="B100" i="2" s="1"/>
  <c r="D102" i="2"/>
  <c r="F102" i="2"/>
  <c r="E102" i="2"/>
  <c r="C101" i="2" l="1"/>
  <c r="B101" i="2" s="1"/>
  <c r="D103" i="2"/>
  <c r="F103" i="2"/>
  <c r="E103" i="2"/>
  <c r="C102" i="2" l="1"/>
  <c r="B102" i="2" s="1"/>
  <c r="D104" i="2"/>
  <c r="F104" i="2"/>
  <c r="E104" i="2"/>
  <c r="C103" i="2" l="1"/>
  <c r="B103" i="2" s="1"/>
  <c r="D105" i="2"/>
  <c r="F105" i="2"/>
  <c r="E105" i="2"/>
  <c r="C104" i="2" l="1"/>
  <c r="B104" i="2" s="1"/>
  <c r="D106" i="2"/>
  <c r="F106" i="2"/>
  <c r="E106" i="2"/>
  <c r="C105" i="2" l="1"/>
  <c r="B105" i="2" s="1"/>
  <c r="D107" i="2"/>
  <c r="F107" i="2"/>
  <c r="E107" i="2"/>
  <c r="C106" i="2" l="1"/>
  <c r="B106" i="2" s="1"/>
  <c r="D108" i="2"/>
  <c r="F108" i="2"/>
  <c r="E108" i="2"/>
  <c r="C107" i="2" l="1"/>
  <c r="B107" i="2" s="1"/>
  <c r="D109" i="2"/>
  <c r="F109" i="2"/>
  <c r="E109" i="2"/>
  <c r="C108" i="2" l="1"/>
  <c r="B108" i="2" s="1"/>
  <c r="D110" i="2"/>
  <c r="F110" i="2"/>
  <c r="E110" i="2"/>
  <c r="C109" i="2" l="1"/>
  <c r="B109" i="2" s="1"/>
  <c r="D111" i="2"/>
  <c r="F111" i="2"/>
  <c r="E111" i="2"/>
  <c r="C110" i="2" l="1"/>
  <c r="B110" i="2" s="1"/>
  <c r="D112" i="2"/>
  <c r="F112" i="2"/>
  <c r="E112" i="2"/>
  <c r="C111" i="2" l="1"/>
  <c r="B111" i="2" s="1"/>
  <c r="D113" i="2"/>
  <c r="F113" i="2"/>
  <c r="E113" i="2"/>
  <c r="C112" i="2" l="1"/>
  <c r="B112" i="2" s="1"/>
  <c r="D114" i="2"/>
  <c r="F114" i="2"/>
  <c r="E114" i="2"/>
  <c r="C113" i="2" l="1"/>
  <c r="B113" i="2" s="1"/>
  <c r="D115" i="2"/>
  <c r="F115" i="2"/>
  <c r="E115" i="2"/>
  <c r="C114" i="2" l="1"/>
  <c r="B114" i="2" s="1"/>
  <c r="D116" i="2"/>
  <c r="F116" i="2"/>
  <c r="E116" i="2"/>
  <c r="C115" i="2" l="1"/>
  <c r="B115" i="2" s="1"/>
  <c r="D117" i="2"/>
  <c r="F117" i="2"/>
  <c r="E117" i="2"/>
  <c r="C116" i="2" l="1"/>
  <c r="B116" i="2" s="1"/>
  <c r="D118" i="2"/>
  <c r="F118" i="2"/>
  <c r="E118" i="2"/>
  <c r="C117" i="2" l="1"/>
  <c r="B117" i="2" s="1"/>
  <c r="D119" i="2"/>
  <c r="F119" i="2"/>
  <c r="E119" i="2"/>
  <c r="C118" i="2" l="1"/>
  <c r="B118" i="2" s="1"/>
  <c r="D120" i="2"/>
  <c r="F120" i="2"/>
  <c r="E120" i="2"/>
  <c r="C119" i="2" l="1"/>
  <c r="B119" i="2" s="1"/>
  <c r="D121" i="2"/>
  <c r="F121" i="2"/>
  <c r="E121" i="2"/>
  <c r="C120" i="2" l="1"/>
  <c r="B120" i="2" s="1"/>
  <c r="D122" i="2"/>
  <c r="F122" i="2"/>
  <c r="E122" i="2"/>
  <c r="C121" i="2" l="1"/>
  <c r="B121" i="2" s="1"/>
  <c r="D123" i="2"/>
  <c r="F123" i="2"/>
  <c r="E123" i="2"/>
  <c r="C122" i="2" l="1"/>
  <c r="B122" i="2" s="1"/>
  <c r="D124" i="2"/>
  <c r="F124" i="2"/>
  <c r="E124" i="2"/>
  <c r="C123" i="2" l="1"/>
  <c r="B123" i="2" s="1"/>
  <c r="D125" i="2"/>
  <c r="F125" i="2"/>
  <c r="E125" i="2"/>
  <c r="C124" i="2" l="1"/>
  <c r="B124" i="2" s="1"/>
  <c r="D126" i="2"/>
  <c r="F126" i="2"/>
  <c r="E126" i="2"/>
  <c r="C125" i="2" l="1"/>
  <c r="B125" i="2" s="1"/>
  <c r="D127" i="2"/>
  <c r="F127" i="2"/>
  <c r="E127" i="2"/>
  <c r="C126" i="2" l="1"/>
  <c r="B126" i="2" s="1"/>
  <c r="D128" i="2"/>
  <c r="F128" i="2"/>
  <c r="E128" i="2"/>
  <c r="C127" i="2" l="1"/>
  <c r="B127" i="2" s="1"/>
  <c r="D129" i="2"/>
  <c r="F129" i="2"/>
  <c r="E129" i="2"/>
  <c r="C128" i="2" l="1"/>
  <c r="B128" i="2" s="1"/>
  <c r="D130" i="2"/>
  <c r="F130" i="2"/>
  <c r="E130" i="2"/>
  <c r="C129" i="2" l="1"/>
  <c r="B129" i="2" s="1"/>
  <c r="D131" i="2"/>
  <c r="F131" i="2"/>
  <c r="E131" i="2"/>
  <c r="C130" i="2" l="1"/>
  <c r="B130" i="2" s="1"/>
  <c r="D132" i="2"/>
  <c r="F132" i="2"/>
  <c r="E132" i="2"/>
  <c r="C131" i="2" l="1"/>
  <c r="B131" i="2" s="1"/>
  <c r="D133" i="2"/>
  <c r="F133" i="2"/>
  <c r="E133" i="2"/>
  <c r="C132" i="2" l="1"/>
  <c r="B132" i="2" s="1"/>
  <c r="D134" i="2"/>
  <c r="F134" i="2"/>
  <c r="E134" i="2"/>
  <c r="C133" i="2" l="1"/>
  <c r="B133" i="2" s="1"/>
  <c r="D135" i="2"/>
  <c r="F135" i="2"/>
  <c r="E135" i="2"/>
  <c r="C134" i="2" l="1"/>
  <c r="B134" i="2" s="1"/>
  <c r="D136" i="2"/>
  <c r="F136" i="2"/>
  <c r="E136" i="2"/>
  <c r="C135" i="2" l="1"/>
  <c r="B135" i="2" s="1"/>
  <c r="D137" i="2"/>
  <c r="F137" i="2"/>
  <c r="E137" i="2"/>
  <c r="C136" i="2" l="1"/>
  <c r="B136" i="2" s="1"/>
  <c r="D138" i="2"/>
  <c r="F138" i="2"/>
  <c r="E138" i="2"/>
  <c r="C137" i="2" l="1"/>
  <c r="B137" i="2" s="1"/>
  <c r="D139" i="2"/>
  <c r="F139" i="2"/>
  <c r="E139" i="2"/>
  <c r="C138" i="2" l="1"/>
  <c r="B138" i="2" s="1"/>
  <c r="D140" i="2"/>
  <c r="F140" i="2"/>
  <c r="E140" i="2"/>
  <c r="C139" i="2" l="1"/>
  <c r="B139" i="2" s="1"/>
  <c r="D141" i="2"/>
  <c r="F141" i="2"/>
  <c r="E141" i="2"/>
  <c r="C140" i="2" l="1"/>
  <c r="B140" i="2" s="1"/>
  <c r="D142" i="2"/>
  <c r="F142" i="2"/>
  <c r="E142" i="2"/>
  <c r="C141" i="2" l="1"/>
  <c r="B141" i="2" s="1"/>
  <c r="D143" i="2"/>
  <c r="F143" i="2"/>
  <c r="E143" i="2"/>
  <c r="C142" i="2" l="1"/>
  <c r="B142" i="2" s="1"/>
  <c r="C143" i="2" l="1"/>
  <c r="B143" i="2" s="1"/>
</calcChain>
</file>

<file path=xl/sharedStrings.xml><?xml version="1.0" encoding="utf-8"?>
<sst xmlns="http://schemas.openxmlformats.org/spreadsheetml/2006/main" count="15" uniqueCount="15">
  <si>
    <t>報酬率</t>
    <phoneticPr fontId="2" type="noConversion"/>
  </si>
  <si>
    <t>目前股價</t>
    <phoneticPr fontId="2" type="noConversion"/>
  </si>
  <si>
    <t>日數</t>
    <phoneticPr fontId="2" type="noConversion"/>
  </si>
  <si>
    <t>模擬股價</t>
    <phoneticPr fontId="2" type="noConversion"/>
  </si>
  <si>
    <t>ΔS</t>
    <phoneticPr fontId="2" type="noConversion"/>
  </si>
  <si>
    <t>日數</t>
    <phoneticPr fontId="2" type="noConversion"/>
  </si>
  <si>
    <t>期望值</t>
    <phoneticPr fontId="2" type="noConversion"/>
  </si>
  <si>
    <t>上限</t>
    <phoneticPr fontId="2" type="noConversion"/>
  </si>
  <si>
    <t>下限</t>
    <phoneticPr fontId="2" type="noConversion"/>
  </si>
  <si>
    <t>標準差(σ)</t>
    <phoneticPr fontId="2" type="noConversion"/>
  </si>
  <si>
    <t>年數(T)</t>
    <phoneticPr fontId="2" type="noConversion"/>
  </si>
  <si>
    <t>μ</t>
    <phoneticPr fontId="2" type="noConversion"/>
  </si>
  <si>
    <t>起始日期</t>
    <phoneticPr fontId="2" type="noConversion"/>
  </si>
  <si>
    <t>到期日期</t>
    <phoneticPr fontId="2" type="noConversion"/>
  </si>
  <si>
    <r>
      <rPr>
        <sz val="10"/>
        <color theme="0" tint="-0.499984740745262"/>
        <rFont val="新細明體"/>
        <family val="1"/>
        <charset val="136"/>
      </rPr>
      <t>Δ</t>
    </r>
    <r>
      <rPr>
        <sz val="14.5"/>
        <color theme="0" tint="-0.499984740745262"/>
        <rFont val="微軟正黑體"/>
        <family val="2"/>
        <charset val="136"/>
      </rPr>
      <t>t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</si>
</sst>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%"/>
    <numFmt numFmtId="177" formatCode="#,##0.0_ ;[Red]\-#,##0.0\ "/>
    <numFmt numFmtId="178" formatCode="#,##0.00_ ;[Red]\-#,##0.00\ "/>
    <numFmt numFmtId="179" formatCode="#,##0.0000_ ;[Red]\-#,##0.0000\ "/>
    <numFmt numFmtId="180" formatCode="0.0000"/>
  </numFmts>
  <fonts count="8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color theme="0" tint="-0.499984740745262"/>
      <name val="微軟正黑體"/>
      <family val="2"/>
      <charset val="136"/>
    </font>
    <font>
      <sz val="10"/>
      <color theme="0" tint="-0.499984740745262"/>
      <name val="新細明體"/>
      <family val="1"/>
      <charset val="136"/>
    </font>
    <font>
      <sz val="10"/>
      <color theme="0" tint="-0.499984740745262"/>
      <name val="微軟正黑體"/>
      <family val="1"/>
      <charset val="136"/>
    </font>
    <font>
      <sz val="14.5"/>
      <color theme="0" tint="-0.499984740745262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1" applyNumberFormat="1" applyFont="1">
      <alignment vertical="center"/>
    </xf>
    <xf numFmtId="10" fontId="3" fillId="0" borderId="0" xfId="1" applyNumberFormat="1" applyFont="1">
      <alignment vertical="center"/>
    </xf>
    <xf numFmtId="177" fontId="3" fillId="0" borderId="0" xfId="0" applyNumberFormat="1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2" fontId="3" fillId="0" borderId="0" xfId="0" applyNumberFormat="1" applyFont="1">
      <alignment vertical="center"/>
    </xf>
    <xf numFmtId="179" fontId="3" fillId="0" borderId="0" xfId="0" applyNumberFormat="1" applyFont="1" applyAlignment="1">
      <alignment horizontal="center" vertical="center"/>
    </xf>
    <xf numFmtId="180" fontId="3" fillId="0" borderId="0" xfId="0" applyNumberFormat="1" applyFont="1">
      <alignment vertical="center"/>
    </xf>
    <xf numFmtId="0" fontId="3" fillId="2" borderId="1" xfId="0" applyFont="1" applyFill="1" applyBorder="1">
      <alignment vertical="center"/>
    </xf>
    <xf numFmtId="176" fontId="3" fillId="2" borderId="1" xfId="0" applyNumberFormat="1" applyFont="1" applyFill="1" applyBorder="1">
      <alignment vertical="center"/>
    </xf>
    <xf numFmtId="14" fontId="3" fillId="2" borderId="1" xfId="0" applyNumberFormat="1" applyFont="1" applyFill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Fill="1" applyBorder="1">
      <alignment vertical="center"/>
    </xf>
    <xf numFmtId="0" fontId="5" fillId="0" borderId="1" xfId="0" applyFont="1" applyBorder="1">
      <alignment vertical="center"/>
    </xf>
    <xf numFmtId="10" fontId="4" fillId="0" borderId="1" xfId="1" applyNumberFormat="1" applyFont="1" applyBorder="1">
      <alignment vertical="center"/>
    </xf>
    <xf numFmtId="0" fontId="6" fillId="0" borderId="1" xfId="0" applyFont="1" applyBorder="1">
      <alignment vertical="center"/>
    </xf>
    <xf numFmtId="0" fontId="3" fillId="3" borderId="1" xfId="0" applyFont="1" applyFill="1" applyBorder="1">
      <alignment vertical="center"/>
    </xf>
    <xf numFmtId="14" fontId="3" fillId="3" borderId="1" xfId="0" applyNumberFormat="1" applyFont="1" applyFill="1" applyBorder="1">
      <alignment vertical="center"/>
    </xf>
  </cellXfs>
  <cellStyles count="2">
    <cellStyle name="一般" xfId="0" builtinId="0"/>
    <cellStyle name="百分比" xfId="1" builtinId="5"/>
  </cellStyles>
  <dxfs count="19">
    <dxf>
      <font>
        <color rgb="FFFFFFFF"/>
      </font>
    </dxf>
    <dxf>
      <font>
        <color auto="1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outline val="0"/>
        <shadow val="0"/>
        <u val="none"/>
        <vertAlign val="baseline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微軟正黑體"/>
        <scheme val="none"/>
      </font>
      <numFmt numFmtId="178" formatCode="#,##0.00_ ;[Red]\-#,##0.00\ 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微軟正黑體"/>
        <scheme val="none"/>
      </font>
      <numFmt numFmtId="178" formatCode="#,##0.00_ ;[Red]\-#,##0.00\ 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微軟正黑體"/>
        <scheme val="none"/>
      </font>
      <numFmt numFmtId="178" formatCode="#,##0.00_ ;[Red]\-#,##0.00\ 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微軟正黑體"/>
        <scheme val="none"/>
      </font>
      <numFmt numFmtId="179" formatCode="#,##0.0000_ ;[Red]\-#,##0.0000\ 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微軟正黑體"/>
        <scheme val="none"/>
      </font>
      <numFmt numFmtId="177" formatCode="#,##0.0_ ;[Red]\-#,##0.0\ 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rgb="FF000000"/>
        <name val="微軟正黑體"/>
        <scheme val="none"/>
      </font>
      <alignment horizontal="center" vertical="center" textRotation="0" wrapText="0" indent="0" justifyLastLine="0" shrinkToFit="0" readingOrder="0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8"/>
      <tableStyleElement type="headerRow" dxfId="17"/>
    </tableStyle>
  </tableStyles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股價模擬!$B$12</c:f>
              <c:strCache>
                <c:ptCount val="1"/>
                <c:pt idx="0">
                  <c:v>模擬股價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股價模擬!$A$13:$A$143</c:f>
              <c:numCache>
                <c:formatCode>General</c:formatCode>
                <c:ptCount val="1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</c:numCache>
            </c:numRef>
          </c:cat>
          <c:val>
            <c:numRef>
              <c:f>股價模擬!$B$13:$B$143</c:f>
              <c:numCache>
                <c:formatCode>#,##0.0_ ;[Red]\-#,##0.0\ </c:formatCode>
                <c:ptCount val="131"/>
                <c:pt idx="0">
                  <c:v>120</c:v>
                </c:pt>
                <c:pt idx="1">
                  <c:v>121.53574633250025</c:v>
                </c:pt>
                <c:pt idx="2">
                  <c:v>122.5370191280922</c:v>
                </c:pt>
                <c:pt idx="3">
                  <c:v>124.332796176016</c:v>
                </c:pt>
                <c:pt idx="4">
                  <c:v>124.79621945119204</c:v>
                </c:pt>
                <c:pt idx="5">
                  <c:v>129.02313358092596</c:v>
                </c:pt>
                <c:pt idx="6">
                  <c:v>122.78340466965504</c:v>
                </c:pt>
                <c:pt idx="7">
                  <c:v>123.36848530357011</c:v>
                </c:pt>
                <c:pt idx="8">
                  <c:v>124.95415132838291</c:v>
                </c:pt>
                <c:pt idx="9">
                  <c:v>127.31799210508827</c:v>
                </c:pt>
                <c:pt idx="10">
                  <c:v>130.30637235865882</c:v>
                </c:pt>
                <c:pt idx="11">
                  <c:v>132.88669663325419</c:v>
                </c:pt>
                <c:pt idx="12">
                  <c:v>129.93263168093961</c:v>
                </c:pt>
                <c:pt idx="13">
                  <c:v>130.24491007164821</c:v>
                </c:pt>
                <c:pt idx="14">
                  <c:v>129.40414972097861</c:v>
                </c:pt>
                <c:pt idx="15">
                  <c:v>126.61218278802062</c:v>
                </c:pt>
                <c:pt idx="16">
                  <c:v>128.52190852487217</c:v>
                </c:pt>
                <c:pt idx="17">
                  <c:v>132.22951482880381</c:v>
                </c:pt>
                <c:pt idx="18">
                  <c:v>133.68460841785807</c:v>
                </c:pt>
                <c:pt idx="19">
                  <c:v>137.15046146084876</c:v>
                </c:pt>
                <c:pt idx="20">
                  <c:v>140.94564310347619</c:v>
                </c:pt>
                <c:pt idx="21">
                  <c:v>136.1152974116458</c:v>
                </c:pt>
                <c:pt idx="22">
                  <c:v>138.57116171417846</c:v>
                </c:pt>
                <c:pt idx="23">
                  <c:v>141.96088397327671</c:v>
                </c:pt>
                <c:pt idx="24">
                  <c:v>140.09465191912892</c:v>
                </c:pt>
                <c:pt idx="25">
                  <c:v>137.51228759671005</c:v>
                </c:pt>
                <c:pt idx="26">
                  <c:v>138.37479971517232</c:v>
                </c:pt>
                <c:pt idx="27">
                  <c:v>141.00739118988815</c:v>
                </c:pt>
                <c:pt idx="28">
                  <c:v>143.67259740048507</c:v>
                </c:pt>
                <c:pt idx="29">
                  <c:v>137.33762828758387</c:v>
                </c:pt>
                <c:pt idx="30">
                  <c:v>136.32932167260824</c:v>
                </c:pt>
                <c:pt idx="31">
                  <c:v>139.18236661216514</c:v>
                </c:pt>
                <c:pt idx="32">
                  <c:v>141.26379307668788</c:v>
                </c:pt>
                <c:pt idx="33">
                  <c:v>142.95381736765967</c:v>
                </c:pt>
                <c:pt idx="34">
                  <c:v>139.27988120732411</c:v>
                </c:pt>
                <c:pt idx="35">
                  <c:v>138.1541933610464</c:v>
                </c:pt>
                <c:pt idx="36">
                  <c:v>137.26045777825007</c:v>
                </c:pt>
                <c:pt idx="37">
                  <c:v>140.10709833283329</c:v>
                </c:pt>
                <c:pt idx="38">
                  <c:v>138.15858620684256</c:v>
                </c:pt>
                <c:pt idx="39">
                  <c:v>135.58633369296118</c:v>
                </c:pt>
                <c:pt idx="40">
                  <c:v>132.74673356962623</c:v>
                </c:pt>
                <c:pt idx="41">
                  <c:v>134.55296085194374</c:v>
                </c:pt>
                <c:pt idx="42">
                  <c:v>130.74370101734138</c:v>
                </c:pt>
                <c:pt idx="43">
                  <c:v>131.90450323786993</c:v>
                </c:pt>
                <c:pt idx="44">
                  <c:v>132.47189608782054</c:v>
                </c:pt>
                <c:pt idx="45">
                  <c:v>133.15878311588619</c:v>
                </c:pt>
                <c:pt idx="46">
                  <c:v>133.43262140927524</c:v>
                </c:pt>
                <c:pt idx="47">
                  <c:v>135.80436755811192</c:v>
                </c:pt>
                <c:pt idx="48">
                  <c:v>133.52840371904622</c:v>
                </c:pt>
                <c:pt idx="49">
                  <c:v>132.6843962619275</c:v>
                </c:pt>
                <c:pt idx="50">
                  <c:v>130.31246290594152</c:v>
                </c:pt>
                <c:pt idx="51">
                  <c:v>130.33275905437623</c:v>
                </c:pt>
                <c:pt idx="52">
                  <c:v>130.56336538185735</c:v>
                </c:pt>
                <c:pt idx="53">
                  <c:v>127.77213318094442</c:v>
                </c:pt>
                <c:pt idx="54">
                  <c:v>129.67666831987543</c:v>
                </c:pt>
                <c:pt idx="55">
                  <c:v>130.94492501521879</c:v>
                </c:pt>
                <c:pt idx="56">
                  <c:v>138.01051999717978</c:v>
                </c:pt>
                <c:pt idx="57">
                  <c:v>136.92463916585211</c:v>
                </c:pt>
                <c:pt idx="58">
                  <c:v>138.01850975234564</c:v>
                </c:pt>
                <c:pt idx="59">
                  <c:v>133.692036047008</c:v>
                </c:pt>
                <c:pt idx="60">
                  <c:v>128.98211267572427</c:v>
                </c:pt>
                <c:pt idx="61">
                  <c:v>131.83093448434079</c:v>
                </c:pt>
                <c:pt idx="62">
                  <c:v>125.70223199766174</c:v>
                </c:pt>
                <c:pt idx="63">
                  <c:v>128.37099991337266</c:v>
                </c:pt>
                <c:pt idx="64">
                  <c:v>123.42846901563789</c:v>
                </c:pt>
                <c:pt idx="65">
                  <c:v>122.89550639153178</c:v>
                </c:pt>
                <c:pt idx="66">
                  <c:v>125.20946761139604</c:v>
                </c:pt>
                <c:pt idx="67">
                  <c:v>121.82087101650667</c:v>
                </c:pt>
                <c:pt idx="68">
                  <c:v>120.67684128197506</c:v>
                </c:pt>
                <c:pt idx="69">
                  <c:v>119.94542237420767</c:v>
                </c:pt>
                <c:pt idx="70">
                  <c:v>120.43760692156006</c:v>
                </c:pt>
                <c:pt idx="71">
                  <c:v>119.25486845626195</c:v>
                </c:pt>
                <c:pt idx="72">
                  <c:v>122.72262903356892</c:v>
                </c:pt>
                <c:pt idx="73">
                  <c:v>126.70091725976258</c:v>
                </c:pt>
                <c:pt idx="74">
                  <c:v>129.00559540754273</c:v>
                </c:pt>
                <c:pt idx="75">
                  <c:v>128.24011071262197</c:v>
                </c:pt>
                <c:pt idx="76">
                  <c:v>127.85844410718046</c:v>
                </c:pt>
                <c:pt idx="77">
                  <c:v>127.55075042479366</c:v>
                </c:pt>
                <c:pt idx="78">
                  <c:v>126.98128494418707</c:v>
                </c:pt>
                <c:pt idx="79">
                  <c:v>124.29598137547396</c:v>
                </c:pt>
                <c:pt idx="80">
                  <c:v>124.51153181393322</c:v>
                </c:pt>
                <c:pt idx="81">
                  <c:v>127.02133245706261</c:v>
                </c:pt>
                <c:pt idx="82">
                  <c:v>125.9680878267078</c:v>
                </c:pt>
                <c:pt idx="83">
                  <c:v>124.1368345790159</c:v>
                </c:pt>
                <c:pt idx="84">
                  <c:v>128.67641189554587</c:v>
                </c:pt>
                <c:pt idx="85">
                  <c:v>129.80084973362139</c:v>
                </c:pt>
                <c:pt idx="86">
                  <c:v>130.90556519497952</c:v>
                </c:pt>
                <c:pt idx="87">
                  <c:v>127.29689469737467</c:v>
                </c:pt>
                <c:pt idx="88">
                  <c:v>126.0563134705141</c:v>
                </c:pt>
                <c:pt idx="89">
                  <c:v>130.17236034141567</c:v>
                </c:pt>
                <c:pt idx="90">
                  <c:v>127.3635318243423</c:v>
                </c:pt>
                <c:pt idx="91">
                  <c:v>131.04748351596731</c:v>
                </c:pt>
                <c:pt idx="92">
                  <c:v>129.97200336748958</c:v>
                </c:pt>
                <c:pt idx="93">
                  <c:v>128.87507334555519</c:v>
                </c:pt>
                <c:pt idx="94">
                  <c:v>125.94152110596418</c:v>
                </c:pt>
                <c:pt idx="95">
                  <c:v>123.55705497661305</c:v>
                </c:pt>
                <c:pt idx="96">
                  <c:v>126.88557406837576</c:v>
                </c:pt>
                <c:pt idx="97">
                  <c:v>127.15065114120793</c:v>
                </c:pt>
                <c:pt idx="98">
                  <c:v>124.76624598563761</c:v>
                </c:pt>
                <c:pt idx="99">
                  <c:v>128.83658667299829</c:v>
                </c:pt>
                <c:pt idx="100">
                  <c:v>127.35436144321658</c:v>
                </c:pt>
                <c:pt idx="101">
                  <c:v>128.87636407146459</c:v>
                </c:pt>
                <c:pt idx="102">
                  <c:v>130.28068937975519</c:v>
                </c:pt>
                <c:pt idx="103">
                  <c:v>131.41688864942932</c:v>
                </c:pt>
                <c:pt idx="104">
                  <c:v>135.74256641337701</c:v>
                </c:pt>
                <c:pt idx="105">
                  <c:v>135.98125605749837</c:v>
                </c:pt>
                <c:pt idx="106">
                  <c:v>139.82509603471533</c:v>
                </c:pt>
                <c:pt idx="107">
                  <c:v>144.00218518670809</c:v>
                </c:pt>
                <c:pt idx="108">
                  <c:v>141.95912927062247</c:v>
                </c:pt>
                <c:pt idx="109">
                  <c:v>140.93501122150536</c:v>
                </c:pt>
                <c:pt idx="110">
                  <c:v>142.02078753018338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FA2-4A9A-9EEC-21CC8B2F1EC4}"/>
            </c:ext>
          </c:extLst>
        </c:ser>
        <c:ser>
          <c:idx val="1"/>
          <c:order val="1"/>
          <c:tx>
            <c:strRef>
              <c:f>股價模擬!$D$12</c:f>
              <c:strCache>
                <c:ptCount val="1"/>
                <c:pt idx="0">
                  <c:v>期望值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股價模擬!$D$13:$D$143</c:f>
              <c:numCache>
                <c:formatCode>#,##0.00_ ;[Red]\-#,##0.00\ </c:formatCode>
                <c:ptCount val="131"/>
                <c:pt idx="0">
                  <c:v>120</c:v>
                </c:pt>
                <c:pt idx="1">
                  <c:v>120.0517992336724</c:v>
                </c:pt>
                <c:pt idx="2">
                  <c:v>120.10362082701653</c:v>
                </c:pt>
                <c:pt idx="3">
                  <c:v>120.15546478968419</c:v>
                </c:pt>
                <c:pt idx="4">
                  <c:v>120.20733113133132</c:v>
                </c:pt>
                <c:pt idx="5">
                  <c:v>120.25921986161805</c:v>
                </c:pt>
                <c:pt idx="6">
                  <c:v>120.31113099020864</c:v>
                </c:pt>
                <c:pt idx="7">
                  <c:v>120.36306452677158</c:v>
                </c:pt>
                <c:pt idx="8">
                  <c:v>120.41502048097948</c:v>
                </c:pt>
                <c:pt idx="9">
                  <c:v>120.46699886250914</c:v>
                </c:pt>
                <c:pt idx="10">
                  <c:v>120.51899968104158</c:v>
                </c:pt>
                <c:pt idx="11">
                  <c:v>120.57102294626192</c:v>
                </c:pt>
                <c:pt idx="12">
                  <c:v>120.62306866785954</c:v>
                </c:pt>
                <c:pt idx="13">
                  <c:v>120.67513685552792</c:v>
                </c:pt>
                <c:pt idx="14">
                  <c:v>120.72722751896484</c:v>
                </c:pt>
                <c:pt idx="15">
                  <c:v>120.77934066787211</c:v>
                </c:pt>
                <c:pt idx="16">
                  <c:v>120.83147631195588</c:v>
                </c:pt>
                <c:pt idx="17">
                  <c:v>120.88363446092642</c:v>
                </c:pt>
                <c:pt idx="18">
                  <c:v>120.93581512449816</c:v>
                </c:pt>
                <c:pt idx="19">
                  <c:v>120.98801831238978</c:v>
                </c:pt>
                <c:pt idx="20">
                  <c:v>121.04024403432416</c:v>
                </c:pt>
                <c:pt idx="21">
                  <c:v>121.0924923000283</c:v>
                </c:pt>
                <c:pt idx="22">
                  <c:v>121.14476311923349</c:v>
                </c:pt>
                <c:pt idx="23">
                  <c:v>121.19705650167516</c:v>
                </c:pt>
                <c:pt idx="24">
                  <c:v>121.24937245709296</c:v>
                </c:pt>
                <c:pt idx="25">
                  <c:v>121.30171099523076</c:v>
                </c:pt>
                <c:pt idx="26">
                  <c:v>121.35407212583661</c:v>
                </c:pt>
                <c:pt idx="27">
                  <c:v>121.40645585866281</c:v>
                </c:pt>
                <c:pt idx="28">
                  <c:v>121.45886220346581</c:v>
                </c:pt>
                <c:pt idx="29">
                  <c:v>121.5112911700063</c:v>
                </c:pt>
                <c:pt idx="30">
                  <c:v>121.56374276804924</c:v>
                </c:pt>
                <c:pt idx="31">
                  <c:v>121.61621700736366</c:v>
                </c:pt>
                <c:pt idx="32">
                  <c:v>121.66871389772297</c:v>
                </c:pt>
                <c:pt idx="33">
                  <c:v>121.72123344890471</c:v>
                </c:pt>
                <c:pt idx="34">
                  <c:v>121.77377567069064</c:v>
                </c:pt>
                <c:pt idx="35">
                  <c:v>121.82634057286678</c:v>
                </c:pt>
                <c:pt idx="36">
                  <c:v>121.87892816522334</c:v>
                </c:pt>
                <c:pt idx="37">
                  <c:v>121.93153845755475</c:v>
                </c:pt>
                <c:pt idx="38">
                  <c:v>121.98417145965975</c:v>
                </c:pt>
                <c:pt idx="39">
                  <c:v>122.03682718134117</c:v>
                </c:pt>
                <c:pt idx="40">
                  <c:v>122.0895056324062</c:v>
                </c:pt>
                <c:pt idx="41">
                  <c:v>122.14220682266621</c:v>
                </c:pt>
                <c:pt idx="42">
                  <c:v>122.19493076193679</c:v>
                </c:pt>
                <c:pt idx="43">
                  <c:v>122.24767746003779</c:v>
                </c:pt>
                <c:pt idx="44">
                  <c:v>122.3004469267933</c:v>
                </c:pt>
                <c:pt idx="45">
                  <c:v>122.35323917203161</c:v>
                </c:pt>
                <c:pt idx="46">
                  <c:v>122.40605420558532</c:v>
                </c:pt>
                <c:pt idx="47">
                  <c:v>122.45889203729124</c:v>
                </c:pt>
                <c:pt idx="48">
                  <c:v>122.51175267699043</c:v>
                </c:pt>
                <c:pt idx="49">
                  <c:v>122.56463613452819</c:v>
                </c:pt>
                <c:pt idx="50">
                  <c:v>122.61754241975406</c:v>
                </c:pt>
                <c:pt idx="51">
                  <c:v>122.67047154252184</c:v>
                </c:pt>
                <c:pt idx="52">
                  <c:v>122.72342351268962</c:v>
                </c:pt>
                <c:pt idx="53">
                  <c:v>122.77639834011973</c:v>
                </c:pt>
                <c:pt idx="54">
                  <c:v>122.82939603467867</c:v>
                </c:pt>
                <c:pt idx="55">
                  <c:v>122.88241660623734</c:v>
                </c:pt>
                <c:pt idx="56">
                  <c:v>122.93546006467081</c:v>
                </c:pt>
                <c:pt idx="57">
                  <c:v>122.98852641985842</c:v>
                </c:pt>
                <c:pt idx="58">
                  <c:v>123.04161568168379</c:v>
                </c:pt>
                <c:pt idx="59">
                  <c:v>123.09472786003482</c:v>
                </c:pt>
                <c:pt idx="60">
                  <c:v>123.14786296480366</c:v>
                </c:pt>
                <c:pt idx="61">
                  <c:v>123.20102100588676</c:v>
                </c:pt>
                <c:pt idx="62">
                  <c:v>123.25420199318476</c:v>
                </c:pt>
                <c:pt idx="63">
                  <c:v>123.30740593660268</c:v>
                </c:pt>
                <c:pt idx="64">
                  <c:v>123.36063284604973</c:v>
                </c:pt>
                <c:pt idx="65">
                  <c:v>123.41388273143947</c:v>
                </c:pt>
                <c:pt idx="66">
                  <c:v>123.46715560268964</c:v>
                </c:pt>
                <c:pt idx="67">
                  <c:v>123.52045146972239</c:v>
                </c:pt>
                <c:pt idx="68">
                  <c:v>123.57377034246407</c:v>
                </c:pt>
                <c:pt idx="69">
                  <c:v>123.6271122308453</c:v>
                </c:pt>
                <c:pt idx="70">
                  <c:v>123.68047714480105</c:v>
                </c:pt>
                <c:pt idx="71">
                  <c:v>123.73386509427051</c:v>
                </c:pt>
                <c:pt idx="72">
                  <c:v>123.78727608919723</c:v>
                </c:pt>
                <c:pt idx="73">
                  <c:v>123.84071013952902</c:v>
                </c:pt>
                <c:pt idx="74">
                  <c:v>123.89416725521795</c:v>
                </c:pt>
                <c:pt idx="75">
                  <c:v>123.94764744622046</c:v>
                </c:pt>
                <c:pt idx="76">
                  <c:v>124.00115072249721</c:v>
                </c:pt>
                <c:pt idx="77">
                  <c:v>124.05467709401323</c:v>
                </c:pt>
                <c:pt idx="78">
                  <c:v>124.10822657073777</c:v>
                </c:pt>
                <c:pt idx="79">
                  <c:v>124.16179916264446</c:v>
                </c:pt>
                <c:pt idx="80">
                  <c:v>124.21539487971123</c:v>
                </c:pt>
                <c:pt idx="81">
                  <c:v>124.26901373192025</c:v>
                </c:pt>
                <c:pt idx="82">
                  <c:v>124.32265572925806</c:v>
                </c:pt>
                <c:pt idx="83">
                  <c:v>124.37632088171549</c:v>
                </c:pt>
                <c:pt idx="84">
                  <c:v>124.43000919928771</c:v>
                </c:pt>
                <c:pt idx="85">
                  <c:v>124.48372069197413</c:v>
                </c:pt>
                <c:pt idx="86">
                  <c:v>124.53745536977857</c:v>
                </c:pt>
                <c:pt idx="87">
                  <c:v>124.59121324270912</c:v>
                </c:pt>
                <c:pt idx="88">
                  <c:v>124.64499432077817</c:v>
                </c:pt>
                <c:pt idx="89">
                  <c:v>124.69879861400247</c:v>
                </c:pt>
                <c:pt idx="90">
                  <c:v>124.75262613240308</c:v>
                </c:pt>
                <c:pt idx="91">
                  <c:v>124.8064768860054</c:v>
                </c:pt>
                <c:pt idx="92">
                  <c:v>124.86035088483911</c:v>
                </c:pt>
                <c:pt idx="93">
                  <c:v>124.91424813893828</c:v>
                </c:pt>
                <c:pt idx="94">
                  <c:v>124.96816865834128</c:v>
                </c:pt>
                <c:pt idx="95">
                  <c:v>125.02211245309083</c:v>
                </c:pt>
                <c:pt idx="96">
                  <c:v>125.07607953323395</c:v>
                </c:pt>
                <c:pt idx="97">
                  <c:v>125.13006990882202</c:v>
                </c:pt>
                <c:pt idx="98">
                  <c:v>125.18408358991077</c:v>
                </c:pt>
                <c:pt idx="99">
                  <c:v>125.23812058656026</c:v>
                </c:pt>
                <c:pt idx="100">
                  <c:v>125.29218090883488</c:v>
                </c:pt>
                <c:pt idx="101">
                  <c:v>125.34626456680338</c:v>
                </c:pt>
                <c:pt idx="102">
                  <c:v>125.40037157053887</c:v>
                </c:pt>
                <c:pt idx="103">
                  <c:v>125.45450193011877</c:v>
                </c:pt>
                <c:pt idx="104">
                  <c:v>125.50865565562486</c:v>
                </c:pt>
                <c:pt idx="105">
                  <c:v>125.56283275714331</c:v>
                </c:pt>
                <c:pt idx="106">
                  <c:v>125.6170332447646</c:v>
                </c:pt>
                <c:pt idx="107">
                  <c:v>125.67125712858358</c:v>
                </c:pt>
                <c:pt idx="108">
                  <c:v>125.72550441869949</c:v>
                </c:pt>
                <c:pt idx="109">
                  <c:v>125.77977512521585</c:v>
                </c:pt>
                <c:pt idx="110">
                  <c:v>125.83406925824062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FA2-4A9A-9EEC-21CC8B2F1EC4}"/>
            </c:ext>
          </c:extLst>
        </c:ser>
        <c:ser>
          <c:idx val="2"/>
          <c:order val="2"/>
          <c:tx>
            <c:strRef>
              <c:f>股價模擬!$E$12</c:f>
              <c:strCache>
                <c:ptCount val="1"/>
                <c:pt idx="0">
                  <c:v>下限</c:v>
                </c:pt>
              </c:strCache>
            </c:strRef>
          </c:tx>
          <c:spPr>
            <a:ln w="127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股價模擬!$E$13:$E$143</c:f>
              <c:numCache>
                <c:formatCode>0.00</c:formatCode>
                <c:ptCount val="131"/>
                <c:pt idx="0">
                  <c:v>120</c:v>
                </c:pt>
                <c:pt idx="1">
                  <c:v>115.75392165610415</c:v>
                </c:pt>
                <c:pt idx="2">
                  <c:v>114.0568355864185</c:v>
                </c:pt>
                <c:pt idx="3">
                  <c:v>112.77833349250687</c:v>
                </c:pt>
                <c:pt idx="4">
                  <c:v>111.71620905472263</c:v>
                </c:pt>
                <c:pt idx="5">
                  <c:v>110.79218019914632</c:v>
                </c:pt>
                <c:pt idx="6">
                  <c:v>109.9661191156318</c:v>
                </c:pt>
                <c:pt idx="7">
                  <c:v>109.2141997017394</c:v>
                </c:pt>
                <c:pt idx="8">
                  <c:v>108.52090544904431</c:v>
                </c:pt>
                <c:pt idx="9">
                  <c:v>107.8754637382316</c:v>
                </c:pt>
                <c:pt idx="10">
                  <c:v>107.27003484639222</c:v>
                </c:pt>
                <c:pt idx="11">
                  <c:v>106.69870323993946</c:v>
                </c:pt>
                <c:pt idx="12">
                  <c:v>106.15687532436073</c:v>
                </c:pt>
                <c:pt idx="13">
                  <c:v>105.64089978897744</c:v>
                </c:pt>
                <c:pt idx="14">
                  <c:v>105.14781756730073</c:v>
                </c:pt>
                <c:pt idx="15">
                  <c:v>104.6751911170913</c:v>
                </c:pt>
                <c:pt idx="16">
                  <c:v>104.22098427962005</c:v>
                </c:pt>
                <c:pt idx="17">
                  <c:v>103.78347552875844</c:v>
                </c:pt>
                <c:pt idx="18">
                  <c:v>103.36119392493353</c:v>
                </c:pt>
                <c:pt idx="19">
                  <c:v>102.95287090883832</c:v>
                </c:pt>
                <c:pt idx="20">
                  <c:v>102.55740339568052</c:v>
                </c:pt>
                <c:pt idx="21">
                  <c:v>102.17382509223249</c:v>
                </c:pt>
                <c:pt idx="22">
                  <c:v>101.80128390299829</c:v>
                </c:pt>
                <c:pt idx="23">
                  <c:v>101.43902391673782</c:v>
                </c:pt>
                <c:pt idx="24">
                  <c:v>101.08637088739705</c:v>
                </c:pt>
                <c:pt idx="25">
                  <c:v>100.74272041521968</c:v>
                </c:pt>
                <c:pt idx="26">
                  <c:v>100.40752823869583</c:v>
                </c:pt>
                <c:pt idx="27">
                  <c:v>100.08030219422307</c:v>
                </c:pt>
                <c:pt idx="28">
                  <c:v>99.760595506252187</c:v>
                </c:pt>
                <c:pt idx="29">
                  <c:v>99.448001148419621</c:v>
                </c:pt>
                <c:pt idx="30">
                  <c:v>99.142147073933671</c:v>
                </c:pt>
                <c:pt idx="31">
                  <c:v>98.842692156898849</c:v>
                </c:pt>
                <c:pt idx="32">
                  <c:v>98.54932271924568</c:v>
                </c:pt>
                <c:pt idx="33">
                  <c:v>98.261749543231588</c:v>
                </c:pt>
                <c:pt idx="34">
                  <c:v>97.979705289063546</c:v>
                </c:pt>
                <c:pt idx="35">
                  <c:v>97.702942252483339</c:v>
                </c:pt>
                <c:pt idx="36">
                  <c:v>97.431230409187634</c:v>
                </c:pt>
                <c:pt idx="37">
                  <c:v>97.164355702495556</c:v>
                </c:pt>
                <c:pt idx="38">
                  <c:v>96.902118538291788</c:v>
                </c:pt>
                <c:pt idx="39">
                  <c:v>96.644332457394853</c:v>
                </c:pt>
                <c:pt idx="40">
                  <c:v>96.390822960450294</c:v>
                </c:pt>
                <c:pt idx="41">
                  <c:v>96.141426464474065</c:v>
                </c:pt>
                <c:pt idx="42">
                  <c:v>95.895989373466037</c:v>
                </c:pt>
                <c:pt idx="43">
                  <c:v>95.654367248220979</c:v>
                </c:pt>
                <c:pt idx="44">
                  <c:v>95.41642406270293</c:v>
                </c:pt>
                <c:pt idx="45">
                  <c:v>95.182031536206381</c:v>
                </c:pt>
                <c:pt idx="46">
                  <c:v>94.951068532078679</c:v>
                </c:pt>
                <c:pt idx="47">
                  <c:v>94.723420515075219</c:v>
                </c:pt>
                <c:pt idx="48">
                  <c:v>94.498979060511957</c:v>
                </c:pt>
                <c:pt idx="49">
                  <c:v>94.277641409301168</c:v>
                </c:pt>
                <c:pt idx="50">
                  <c:v>94.059310063738167</c:v>
                </c:pt>
                <c:pt idx="51">
                  <c:v>93.843892419571546</c:v>
                </c:pt>
                <c:pt idx="52">
                  <c:v>93.631300430456477</c:v>
                </c:pt>
                <c:pt idx="53">
                  <c:v>93.42145030137678</c:v>
                </c:pt>
                <c:pt idx="54">
                  <c:v>93.214262208038519</c:v>
                </c:pt>
                <c:pt idx="55">
                  <c:v>93.009660039597819</c:v>
                </c:pt>
                <c:pt idx="56">
                  <c:v>92.807571162395902</c:v>
                </c:pt>
                <c:pt idx="57">
                  <c:v>92.607926202643597</c:v>
                </c:pt>
                <c:pt idx="58">
                  <c:v>92.410658846232053</c:v>
                </c:pt>
                <c:pt idx="59">
                  <c:v>92.215705654049259</c:v>
                </c:pt>
                <c:pt idx="60">
                  <c:v>92.023005891360881</c:v>
                </c:pt>
                <c:pt idx="61">
                  <c:v>91.832501369968767</c:v>
                </c:pt>
                <c:pt idx="62">
                  <c:v>91.644136301998003</c:v>
                </c:pt>
                <c:pt idx="63">
                  <c:v>91.457857164282984</c:v>
                </c:pt>
                <c:pt idx="64">
                  <c:v>91.273612572429229</c:v>
                </c:pt>
                <c:pt idx="65">
                  <c:v>91.091353163720896</c:v>
                </c:pt>
                <c:pt idx="66">
                  <c:v>90.91103148812725</c:v>
                </c:pt>
                <c:pt idx="67">
                  <c:v>90.732601906734189</c:v>
                </c:pt>
                <c:pt idx="68">
                  <c:v>90.556020496992389</c:v>
                </c:pt>
                <c:pt idx="69">
                  <c:v>90.381244964231826</c:v>
                </c:pt>
                <c:pt idx="70">
                  <c:v>90.208234558943744</c:v>
                </c:pt>
                <c:pt idx="71">
                  <c:v>90.036949999377782</c:v>
                </c:pt>
                <c:pt idx="72">
                  <c:v>89.867353399043111</c:v>
                </c:pt>
                <c:pt idx="73">
                  <c:v>89.699408198739278</c:v>
                </c:pt>
                <c:pt idx="74">
                  <c:v>89.533079102776355</c:v>
                </c:pt>
                <c:pt idx="75">
                  <c:v>89.368332019072867</c:v>
                </c:pt>
                <c:pt idx="76">
                  <c:v>89.205134002847913</c:v>
                </c:pt>
                <c:pt idx="77">
                  <c:v>89.043453203647459</c:v>
                </c:pt>
                <c:pt idx="78">
                  <c:v>88.883258815466903</c:v>
                </c:pt>
                <c:pt idx="79">
                  <c:v>88.724521029751855</c:v>
                </c:pt>
                <c:pt idx="80">
                  <c:v>88.567210991076848</c:v>
                </c:pt>
                <c:pt idx="81">
                  <c:v>88.411300755318166</c:v>
                </c:pt>
                <c:pt idx="82">
                  <c:v>88.256763250151337</c:v>
                </c:pt>
                <c:pt idx="83">
                  <c:v>88.103572237717842</c:v>
                </c:pt>
                <c:pt idx="84">
                  <c:v>87.951702279316919</c:v>
                </c:pt>
                <c:pt idx="85">
                  <c:v>87.801128701990379</c:v>
                </c:pt>
                <c:pt idx="86">
                  <c:v>87.651827566877799</c:v>
                </c:pt>
                <c:pt idx="87">
                  <c:v>87.503775639228849</c:v>
                </c:pt>
                <c:pt idx="88">
                  <c:v>87.356950359968337</c:v>
                </c:pt>
                <c:pt idx="89">
                  <c:v>87.211329818716536</c:v>
                </c:pt>
                <c:pt idx="90">
                  <c:v>87.066892728175304</c:v>
                </c:pt>
                <c:pt idx="91">
                  <c:v>86.923618399796283</c:v>
                </c:pt>
                <c:pt idx="92">
                  <c:v>86.781486720653746</c:v>
                </c:pt>
                <c:pt idx="93">
                  <c:v>86.640478131450223</c:v>
                </c:pt>
                <c:pt idx="94">
                  <c:v>86.500573605587803</c:v>
                </c:pt>
                <c:pt idx="95">
                  <c:v>86.361754629242583</c:v>
                </c:pt>
                <c:pt idx="96">
                  <c:v>86.22400318238472</c:v>
                </c:pt>
                <c:pt idx="97">
                  <c:v>86.087301720689297</c:v>
                </c:pt>
                <c:pt idx="98">
                  <c:v>85.951633158287805</c:v>
                </c:pt>
                <c:pt idx="99">
                  <c:v>85.816980851313076</c:v>
                </c:pt>
                <c:pt idx="100">
                  <c:v>85.683328582193454</c:v>
                </c:pt>
                <c:pt idx="101">
                  <c:v>85.550660544655031</c:v>
                </c:pt>
                <c:pt idx="102">
                  <c:v>85.418961329393369</c:v>
                </c:pt>
                <c:pt idx="103">
                  <c:v>85.288215910378611</c:v>
                </c:pt>
                <c:pt idx="104">
                  <c:v>85.158409631760193</c:v>
                </c:pt>
                <c:pt idx="105">
                  <c:v>85.029528195339225</c:v>
                </c:pt>
                <c:pt idx="106">
                  <c:v>84.901557648579143</c:v>
                </c:pt>
                <c:pt idx="107">
                  <c:v>84.774484373126285</c:v>
                </c:pt>
                <c:pt idx="108">
                  <c:v>84.648295073814438</c:v>
                </c:pt>
                <c:pt idx="109">
                  <c:v>84.522976768128729</c:v>
                </c:pt>
                <c:pt idx="110">
                  <c:v>84.398516776105325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FA2-4A9A-9EEC-21CC8B2F1EC4}"/>
            </c:ext>
          </c:extLst>
        </c:ser>
        <c:ser>
          <c:idx val="3"/>
          <c:order val="3"/>
          <c:tx>
            <c:strRef>
              <c:f>股價模擬!$F$12</c:f>
              <c:strCache>
                <c:ptCount val="1"/>
                <c:pt idx="0">
                  <c:v>上限</c:v>
                </c:pt>
              </c:strCache>
            </c:strRef>
          </c:tx>
          <c:spPr>
            <a:ln w="127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股價模擬!$F$13:$F$143</c:f>
              <c:numCache>
                <c:formatCode>#,##0.00_ ;[Red]\-#,##0.00\ </c:formatCode>
                <c:ptCount val="131"/>
                <c:pt idx="0">
                  <c:v>120</c:v>
                </c:pt>
                <c:pt idx="1">
                  <c:v>124.46658893459704</c:v>
                </c:pt>
                <c:pt idx="2">
                  <c:v>126.38431880405547</c:v>
                </c:pt>
                <c:pt idx="3">
                  <c:v>127.88359797480679</c:v>
                </c:pt>
                <c:pt idx="4">
                  <c:v>129.16663283452459</c:v>
                </c:pt>
                <c:pt idx="5">
                  <c:v>130.31170552518677</c:v>
                </c:pt>
                <c:pt idx="6">
                  <c:v>131.35894392502942</c:v>
                </c:pt>
                <c:pt idx="7">
                  <c:v>132.33217420461389</c:v>
                </c:pt>
                <c:pt idx="8">
                  <c:v>133.24691294051809</c:v>
                </c:pt>
                <c:pt idx="9">
                  <c:v>134.11393282024167</c:v>
                </c:pt>
                <c:pt idx="10">
                  <c:v>134.94107363491005</c:v>
                </c:pt>
                <c:pt idx="11">
                  <c:v>135.73425098635795</c:v>
                </c:pt>
                <c:pt idx="12">
                  <c:v>136.49805853737757</c:v>
                </c:pt>
                <c:pt idx="13">
                  <c:v>137.23614766695871</c:v>
                </c:pt>
                <c:pt idx="14">
                  <c:v>137.95147750993317</c:v>
                </c:pt>
                <c:pt idx="15">
                  <c:v>138.64648567691492</c:v>
                </c:pt>
                <c:pt idx="16">
                  <c:v>139.32320839503927</c:v>
                </c:pt>
                <c:pt idx="17">
                  <c:v>139.98336725887285</c:v>
                </c:pt>
                <c:pt idx="18">
                  <c:v>140.6284332764582</c:v>
                </c:pt>
                <c:pt idx="19">
                  <c:v>141.25967507560384</c:v>
                </c:pt>
                <c:pt idx="20">
                  <c:v>141.87819580963529</c:v>
                </c:pt>
                <c:pt idx="21">
                  <c:v>142.48496184034502</c:v>
                </c:pt>
                <c:pt idx="22">
                  <c:v>143.08082533182579</c:v>
                </c:pt>
                <c:pt idx="23">
                  <c:v>143.66654226394624</c:v>
                </c:pt>
                <c:pt idx="24">
                  <c:v>144.24278695142064</c:v>
                </c:pt>
                <c:pt idx="25">
                  <c:v>144.81016386269746</c:v>
                </c:pt>
                <c:pt idx="26">
                  <c:v>145.36921732801056</c:v>
                </c:pt>
                <c:pt idx="27">
                  <c:v>145.92043957971808</c:v>
                </c:pt>
                <c:pt idx="28">
                  <c:v>146.46427746215699</c:v>
                </c:pt>
                <c:pt idx="29">
                  <c:v>147.00113807051031</c:v>
                </c:pt>
                <c:pt idx="30">
                  <c:v>147.53139352042123</c:v>
                </c:pt>
                <c:pt idx="31">
                  <c:v>148.05538500666847</c:v>
                </c:pt>
                <c:pt idx="32">
                  <c:v>148.57342627623677</c:v>
                </c:pt>
                <c:pt idx="33">
                  <c:v>149.08580661581581</c:v>
                </c:pt>
                <c:pt idx="34">
                  <c:v>149.59279343417779</c:v>
                </c:pt>
                <c:pt idx="35">
                  <c:v>150.09463450459188</c:v>
                </c:pt>
                <c:pt idx="36">
                  <c:v>150.59155992040445</c:v>
                </c:pt>
                <c:pt idx="37">
                  <c:v>151.08378380737136</c:v>
                </c:pt>
                <c:pt idx="38">
                  <c:v>151.57150582871495</c:v>
                </c:pt>
                <c:pt idx="39">
                  <c:v>152.05491251275564</c:v>
                </c:pt>
                <c:pt idx="40">
                  <c:v>152.53417842801889</c:v>
                </c:pt>
                <c:pt idx="41">
                  <c:v>153.00946722669187</c:v>
                </c:pt>
                <c:pt idx="42">
                  <c:v>153.48093257400976</c:v>
                </c:pt>
                <c:pt idx="43">
                  <c:v>153.94871897844496</c:v>
                </c:pt>
                <c:pt idx="44">
                  <c:v>154.41296253533272</c:v>
                </c:pt>
                <c:pt idx="45">
                  <c:v>154.87379159470984</c:v>
                </c:pt>
                <c:pt idx="46">
                  <c:v>155.33132736259245</c:v>
                </c:pt>
                <c:pt idx="47">
                  <c:v>155.78568444362068</c:v>
                </c:pt>
                <c:pt idx="48">
                  <c:v>156.23697133190632</c:v>
                </c:pt>
                <c:pt idx="49">
                  <c:v>156.68529085599695</c:v>
                </c:pt>
                <c:pt idx="50">
                  <c:v>157.13074058308922</c:v>
                </c:pt>
                <c:pt idx="51">
                  <c:v>157.57341318695879</c:v>
                </c:pt>
                <c:pt idx="52">
                  <c:v>158.01339678350678</c:v>
                </c:pt>
                <c:pt idx="53">
                  <c:v>158.45077523733804</c:v>
                </c:pt>
                <c:pt idx="54">
                  <c:v>158.88562844236725</c:v>
                </c:pt>
                <c:pt idx="55">
                  <c:v>159.31803257909135</c:v>
                </c:pt>
                <c:pt idx="56">
                  <c:v>159.74806035085439</c:v>
                </c:pt>
                <c:pt idx="57">
                  <c:v>160.17578120116306</c:v>
                </c:pt>
                <c:pt idx="58">
                  <c:v>160.60126151387607</c:v>
                </c:pt>
                <c:pt idx="59">
                  <c:v>161.02456479788748</c:v>
                </c:pt>
                <c:pt idx="60">
                  <c:v>161.44575185774607</c:v>
                </c:pt>
                <c:pt idx="61">
                  <c:v>161.86488095149667</c:v>
                </c:pt>
                <c:pt idx="62">
                  <c:v>162.28200793689331</c:v>
                </c:pt>
                <c:pt idx="63">
                  <c:v>162.69718640701294</c:v>
                </c:pt>
                <c:pt idx="64">
                  <c:v>163.11046781619385</c:v>
                </c:pt>
                <c:pt idx="65">
                  <c:v>163.52190159712794</c:v>
                </c:pt>
                <c:pt idx="66">
                  <c:v>163.93153526985446</c:v>
                </c:pt>
                <c:pt idx="67">
                  <c:v>164.33941454332853</c:v>
                </c:pt>
                <c:pt idx="68">
                  <c:v>164.74558341017269</c:v>
                </c:pt>
                <c:pt idx="69">
                  <c:v>165.15008423516278</c:v>
                </c:pt>
                <c:pt idx="70">
                  <c:v>165.55295783794574</c:v>
                </c:pt>
                <c:pt idx="71">
                  <c:v>165.9542435704426</c:v>
                </c:pt>
                <c:pt idx="72">
                  <c:v>166.3539793893473</c:v>
                </c:pt>
                <c:pt idx="73">
                  <c:v>166.75220192409591</c:v>
                </c:pt>
                <c:pt idx="74">
                  <c:v>167.14894654064651</c:v>
                </c:pt>
                <c:pt idx="75">
                  <c:v>167.54424740138114</c:v>
                </c:pt>
                <c:pt idx="76">
                  <c:v>167.93813752141392</c:v>
                </c:pt>
                <c:pt idx="77">
                  <c:v>168.33064882156455</c:v>
                </c:pt>
                <c:pt idx="78">
                  <c:v>168.72181217823587</c:v>
                </c:pt>
                <c:pt idx="79">
                  <c:v>169.11165747041312</c:v>
                </c:pt>
                <c:pt idx="80">
                  <c:v>169.50021362398519</c:v>
                </c:pt>
                <c:pt idx="81">
                  <c:v>169.88750865357176</c:v>
                </c:pt>
                <c:pt idx="82">
                  <c:v>170.2735697020259</c:v>
                </c:pt>
                <c:pt idx="83">
                  <c:v>170.65842307776742</c:v>
                </c:pt>
                <c:pt idx="84">
                  <c:v>171.042094290091</c:v>
                </c:pt>
                <c:pt idx="85">
                  <c:v>171.4246080825813</c:v>
                </c:pt>
                <c:pt idx="86">
                  <c:v>171.80598846475797</c:v>
                </c:pt>
                <c:pt idx="87">
                  <c:v>172.18625874206327</c:v>
                </c:pt>
                <c:pt idx="88">
                  <c:v>172.56544154429693</c:v>
                </c:pt>
                <c:pt idx="89">
                  <c:v>172.943558852596</c:v>
                </c:pt>
                <c:pt idx="90">
                  <c:v>173.32063202504867</c:v>
                </c:pt>
                <c:pt idx="91">
                  <c:v>173.696681821026</c:v>
                </c:pt>
                <c:pt idx="92">
                  <c:v>174.07172842430933</c:v>
                </c:pt>
                <c:pt idx="93">
                  <c:v>174.44579146508437</c:v>
                </c:pt>
                <c:pt idx="94">
                  <c:v>174.81889004087012</c:v>
                </c:pt>
                <c:pt idx="95">
                  <c:v>175.19104273644433</c:v>
                </c:pt>
                <c:pt idx="96">
                  <c:v>175.56226764282351</c:v>
                </c:pt>
                <c:pt idx="97">
                  <c:v>175.93258237535215</c:v>
                </c:pt>
                <c:pt idx="98">
                  <c:v>176.30200409095104</c:v>
                </c:pt>
                <c:pt idx="99">
                  <c:v>176.67054950457262</c:v>
                </c:pt>
                <c:pt idx="100">
                  <c:v>177.03823490490655</c:v>
                </c:pt>
                <c:pt idx="101">
                  <c:v>177.40507616937768</c:v>
                </c:pt>
                <c:pt idx="102">
                  <c:v>177.77108877847436</c:v>
                </c:pt>
                <c:pt idx="103">
                  <c:v>178.13628782944315</c:v>
                </c:pt>
                <c:pt idx="104">
                  <c:v>178.50068804938437</c:v>
                </c:pt>
                <c:pt idx="105">
                  <c:v>178.86430380777944</c:v>
                </c:pt>
                <c:pt idx="106">
                  <c:v>179.22714912848056</c:v>
                </c:pt>
                <c:pt idx="107">
                  <c:v>179.58923770118992</c:v>
                </c:pt>
                <c:pt idx="108">
                  <c:v>179.95058289245526</c:v>
                </c:pt>
                <c:pt idx="109">
                  <c:v>180.31119775620601</c:v>
                </c:pt>
                <c:pt idx="110">
                  <c:v>180.67109504385351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0FA2-4A9A-9EEC-21CC8B2F1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225160"/>
        <c:axId val="140334920"/>
      </c:lineChart>
      <c:catAx>
        <c:axId val="137225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40334920"/>
        <c:crosses val="autoZero"/>
        <c:auto val="1"/>
        <c:lblAlgn val="ctr"/>
        <c:lblOffset val="100"/>
        <c:noMultiLvlLbl val="0"/>
      </c:catAx>
      <c:valAx>
        <c:axId val="140334920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 ;[Red]\-#,##0.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37225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://www.masterhsiao.com.tw" TargetMode="Externa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246771</xdr:colOff>
      <xdr:row>0</xdr:row>
      <xdr:rowOff>0</xdr:rowOff>
    </xdr:from>
    <xdr:to>
      <xdr:col>5</xdr:col>
      <xdr:colOff>1084384</xdr:colOff>
      <xdr:row>10</xdr:row>
      <xdr:rowOff>23446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xmlns="" id="{17169B08-8E16-4960-B9C1-4062DB2D05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146539</xdr:colOff>
      <xdr:row>0</xdr:row>
      <xdr:rowOff>70339</xdr:rowOff>
    </xdr:from>
    <xdr:to>
      <xdr:col>10</xdr:col>
      <xdr:colOff>240323</xdr:colOff>
      <xdr:row>5</xdr:row>
      <xdr:rowOff>123093</xdr:rowOff>
    </xdr:to>
    <xdr:sp macro="" textlink="">
      <xdr:nvSpPr>
        <xdr:cNvPr id="6" name="文字方塊 5"/>
        <xdr:cNvSpPr txBox="1"/>
      </xdr:nvSpPr>
      <xdr:spPr>
        <a:xfrm>
          <a:off x="6693877" y="70339"/>
          <a:ext cx="2737338" cy="104921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Wingdings" panose="05000000000000000000" pitchFamily="2" charset="2"/>
            <a:buChar char="n"/>
          </a:pPr>
          <a:r>
            <a:rPr lang="zh-TW" altLang="en-US" sz="1000">
              <a:solidFill>
                <a:schemeClr val="tx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每次按</a:t>
          </a:r>
          <a:r>
            <a:rPr lang="en-US" altLang="zh-TW" sz="1000">
              <a:solidFill>
                <a:schemeClr val="tx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F9</a:t>
          </a:r>
          <a:r>
            <a:rPr lang="zh-TW" altLang="en-US" sz="1000">
              <a:solidFill>
                <a:schemeClr val="tx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鍵，就會重新模擬一次</a:t>
          </a:r>
          <a:endParaRPr lang="en-US" altLang="zh-TW" sz="1000">
            <a:solidFill>
              <a:schemeClr val="tx1"/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  <a:p>
          <a:pPr marL="171450" indent="-171450">
            <a:buFont typeface="Wingdings" panose="05000000000000000000" pitchFamily="2" charset="2"/>
            <a:buChar char="n"/>
          </a:pPr>
          <a:r>
            <a:rPr lang="zh-TW" altLang="en-US" sz="1000">
              <a:solidFill>
                <a:schemeClr val="tx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到期日與起始日之間不得超過</a:t>
          </a:r>
          <a:r>
            <a:rPr lang="en-US" altLang="zh-TW" sz="1000">
              <a:solidFill>
                <a:schemeClr val="tx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130</a:t>
          </a:r>
          <a:r>
            <a:rPr lang="zh-TW" altLang="en-US" sz="1000">
              <a:solidFill>
                <a:schemeClr val="tx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個工作日</a:t>
          </a:r>
          <a:endParaRPr lang="en-US" altLang="zh-TW" sz="1000">
            <a:solidFill>
              <a:schemeClr val="tx1"/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  <a:p>
          <a:pPr marL="171450" indent="-171450">
            <a:buFont typeface="Wingdings" panose="05000000000000000000" pitchFamily="2" charset="2"/>
            <a:buChar char="n"/>
          </a:pPr>
          <a:r>
            <a:rPr lang="zh-TW" altLang="en-US" sz="1000">
              <a:solidFill>
                <a:schemeClr val="tx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間距日數太短時，若要放大圖形可點選日數欄的篩選符號，將</a:t>
          </a:r>
          <a:r>
            <a:rPr lang="en-US" altLang="zh-TW" sz="1000">
              <a:solidFill>
                <a:schemeClr val="tx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#N/A</a:t>
          </a:r>
          <a:r>
            <a:rPr lang="zh-TW" altLang="en-US" sz="1000">
              <a:solidFill>
                <a:schemeClr val="tx1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過濾即可</a:t>
          </a:r>
        </a:p>
      </xdr:txBody>
    </xdr:sp>
    <xdr:clientData/>
  </xdr:twoCellAnchor>
  <xdr:twoCellAnchor editAs="oneCell">
    <xdr:from>
      <xdr:col>6</xdr:col>
      <xdr:colOff>152401</xdr:colOff>
      <xdr:row>6</xdr:row>
      <xdr:rowOff>87923</xdr:rowOff>
    </xdr:from>
    <xdr:to>
      <xdr:col>9</xdr:col>
      <xdr:colOff>604472</xdr:colOff>
      <xdr:row>11</xdr:row>
      <xdr:rowOff>75467</xdr:rowOff>
    </xdr:to>
    <xdr:pic>
      <xdr:nvPicPr>
        <xdr:cNvPr id="8" name="圖片 7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739" y="1283677"/>
          <a:ext cx="2486025" cy="1019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984;&#25799;&#27402;&#27169;&#2583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作表1"/>
    </sheetNames>
    <sheetDataSet>
      <sheetData sheetId="0">
        <row r="1">
          <cell r="B1">
            <v>120</v>
          </cell>
        </row>
        <row r="12">
          <cell r="B12" t="str">
            <v>模擬股價</v>
          </cell>
          <cell r="D12" t="str">
            <v>期望值</v>
          </cell>
          <cell r="E12" t="str">
            <v>下限</v>
          </cell>
          <cell r="F12" t="str">
            <v>上限</v>
          </cell>
        </row>
        <row r="13">
          <cell r="A13">
            <v>0</v>
          </cell>
          <cell r="B13">
            <v>120</v>
          </cell>
          <cell r="D13">
            <v>120</v>
          </cell>
          <cell r="E13">
            <v>120</v>
          </cell>
          <cell r="F13">
            <v>120</v>
          </cell>
        </row>
        <row r="14">
          <cell r="A14">
            <v>1</v>
          </cell>
          <cell r="B14">
            <v>118.83787780376556</v>
          </cell>
          <cell r="D14">
            <v>120.0517992336724</v>
          </cell>
          <cell r="E14">
            <v>117.17363558809791</v>
          </cell>
          <cell r="F14">
            <v>122.98192535842492</v>
          </cell>
        </row>
        <row r="15">
          <cell r="A15">
            <v>2</v>
          </cell>
          <cell r="B15">
            <v>117.87919689982257</v>
          </cell>
          <cell r="D15">
            <v>120.10362082701653</v>
          </cell>
          <cell r="E15">
            <v>116.04666279274974</v>
          </cell>
          <cell r="F15">
            <v>124.26454622211709</v>
          </cell>
        </row>
        <row r="16">
          <cell r="A16">
            <v>3</v>
          </cell>
          <cell r="B16">
            <v>118.78787103242273</v>
          </cell>
          <cell r="D16">
            <v>120.15546478968419</v>
          </cell>
          <cell r="E16">
            <v>115.19878702169564</v>
          </cell>
          <cell r="F16">
            <v>125.26815722845559</v>
          </cell>
        </row>
        <row r="17">
          <cell r="A17">
            <v>4</v>
          </cell>
          <cell r="B17">
            <v>117.18503997199018</v>
          </cell>
          <cell r="D17">
            <v>120.20733113133132</v>
          </cell>
          <cell r="E17">
            <v>114.49519607930932</v>
          </cell>
          <cell r="F17">
            <v>126.12757061820817</v>
          </cell>
        </row>
        <row r="18">
          <cell r="A18">
            <v>5</v>
          </cell>
          <cell r="B18">
            <v>118.27618106620068</v>
          </cell>
          <cell r="D18">
            <v>120.25921986161805</v>
          </cell>
          <cell r="E18">
            <v>113.88369730710497</v>
          </cell>
          <cell r="F18">
            <v>126.89497909502437</v>
          </cell>
        </row>
        <row r="19">
          <cell r="A19">
            <v>6</v>
          </cell>
          <cell r="B19">
            <v>118.86173049507467</v>
          </cell>
          <cell r="D19">
            <v>120.31113099020864</v>
          </cell>
          <cell r="E19">
            <v>113.33753572451531</v>
          </cell>
          <cell r="F19">
            <v>127.59713768465743</v>
          </cell>
        </row>
        <row r="20">
          <cell r="A20">
            <v>7</v>
          </cell>
          <cell r="B20">
            <v>122.30326273474905</v>
          </cell>
          <cell r="D20">
            <v>120.36306452677158</v>
          </cell>
          <cell r="E20">
            <v>112.84082498424696</v>
          </cell>
          <cell r="F20">
            <v>128.24993277960903</v>
          </cell>
        </row>
        <row r="21">
          <cell r="A21">
            <v>8</v>
          </cell>
          <cell r="B21">
            <v>123.47203220032365</v>
          </cell>
          <cell r="D21">
            <v>120.41502048097948</v>
          </cell>
          <cell r="E21">
            <v>112.38321898312977</v>
          </cell>
          <cell r="F21">
            <v>128.8637105282798</v>
          </cell>
        </row>
        <row r="22">
          <cell r="A22">
            <v>9</v>
          </cell>
          <cell r="B22">
            <v>121.80667502675381</v>
          </cell>
          <cell r="D22">
            <v>120.46699886250914</v>
          </cell>
          <cell r="E22">
            <v>111.95753455681977</v>
          </cell>
          <cell r="F22">
            <v>129.44565414026656</v>
          </cell>
        </row>
        <row r="23">
          <cell r="A23">
            <v>10</v>
          </cell>
          <cell r="B23">
            <v>124.1169192517871</v>
          </cell>
          <cell r="D23">
            <v>120.51899968104158</v>
          </cell>
          <cell r="E23">
            <v>111.55854405123219</v>
          </cell>
          <cell r="F23">
            <v>130.00099131492917</v>
          </cell>
        </row>
        <row r="24">
          <cell r="A24">
            <v>11</v>
          </cell>
          <cell r="B24">
            <v>123.39376037298764</v>
          </cell>
          <cell r="D24">
            <v>120.57102294626192</v>
          </cell>
          <cell r="E24">
            <v>111.18230278745209</v>
          </cell>
          <cell r="F24">
            <v>130.53366677648003</v>
          </cell>
        </row>
        <row r="25">
          <cell r="A25">
            <v>12</v>
          </cell>
          <cell r="B25">
            <v>124.00010254702592</v>
          </cell>
          <cell r="D25">
            <v>120.62306866785954</v>
          </cell>
          <cell r="E25">
            <v>110.82574751882454</v>
          </cell>
          <cell r="F25">
            <v>131.04674381689381</v>
          </cell>
        </row>
        <row r="26">
          <cell r="A26">
            <v>13</v>
          </cell>
          <cell r="B26">
            <v>123.31276329558641</v>
          </cell>
          <cell r="D26">
            <v>120.67513685552792</v>
          </cell>
          <cell r="E26">
            <v>110.48644329755949</v>
          </cell>
          <cell r="F26">
            <v>131.54265742930261</v>
          </cell>
        </row>
        <row r="27">
          <cell r="A27">
            <v>14</v>
          </cell>
          <cell r="B27">
            <v>125.0275559262398</v>
          </cell>
          <cell r="D27">
            <v>120.72722751896484</v>
          </cell>
          <cell r="E27">
            <v>110.16241676000207</v>
          </cell>
          <cell r="F27">
            <v>132.02338102272577</v>
          </cell>
        </row>
        <row r="28">
          <cell r="A28">
            <v>15</v>
          </cell>
          <cell r="B28">
            <v>121.79640731142345</v>
          </cell>
          <cell r="D28">
            <v>120.77934066787211</v>
          </cell>
          <cell r="E28">
            <v>109.85204229724748</v>
          </cell>
          <cell r="F28">
            <v>132.49054025145486</v>
          </cell>
        </row>
        <row r="29">
          <cell r="A29">
            <v>16</v>
          </cell>
          <cell r="B29">
            <v>121.886577965347</v>
          </cell>
          <cell r="D29">
            <v>120.83147631195588</v>
          </cell>
          <cell r="E29">
            <v>109.55396194906241</v>
          </cell>
          <cell r="F29">
            <v>132.94549312113227</v>
          </cell>
        </row>
        <row r="30">
          <cell r="A30">
            <v>17</v>
          </cell>
          <cell r="B30">
            <v>119.81932375996578</v>
          </cell>
          <cell r="D30">
            <v>120.88363446092642</v>
          </cell>
          <cell r="E30">
            <v>109.26702756042931</v>
          </cell>
          <cell r="F30">
            <v>133.38938783220715</v>
          </cell>
        </row>
        <row r="31">
          <cell r="A31">
            <v>18</v>
          </cell>
          <cell r="B31">
            <v>119.8699864418361</v>
          </cell>
          <cell r="D31">
            <v>120.93581512449816</v>
          </cell>
          <cell r="E31">
            <v>108.99025807666428</v>
          </cell>
          <cell r="F31">
            <v>133.82320548481729</v>
          </cell>
        </row>
        <row r="32">
          <cell r="A32">
            <v>19</v>
          </cell>
          <cell r="B32">
            <v>120.14281427556969</v>
          </cell>
          <cell r="D32">
            <v>120.98801831238978</v>
          </cell>
          <cell r="E32">
            <v>108.7228073998605</v>
          </cell>
          <cell r="F32">
            <v>134.24779222234574</v>
          </cell>
        </row>
        <row r="33">
          <cell r="A33">
            <v>20</v>
          </cell>
          <cell r="B33">
            <v>118.75360480455092</v>
          </cell>
          <cell r="D33">
            <v>121.04024403432416</v>
          </cell>
          <cell r="E33">
            <v>108.46393978015371</v>
          </cell>
          <cell r="F33">
            <v>134.66388384015551</v>
          </cell>
        </row>
        <row r="34">
          <cell r="A34">
            <v>21</v>
          </cell>
          <cell r="B34">
            <v>116.68316353077911</v>
          </cell>
          <cell r="D34">
            <v>121.0924923000283</v>
          </cell>
          <cell r="E34">
            <v>108.21301068972676</v>
          </cell>
          <cell r="F34">
            <v>135.07212491158487</v>
          </cell>
        </row>
        <row r="35">
          <cell r="A35">
            <v>22</v>
          </cell>
          <cell r="B35">
            <v>115.7832529092005</v>
          </cell>
          <cell r="D35">
            <v>121.14476311923349</v>
          </cell>
          <cell r="E35">
            <v>107.96945175690715</v>
          </cell>
          <cell r="F35">
            <v>135.47308385384986</v>
          </cell>
        </row>
        <row r="36">
          <cell r="A36">
            <v>23</v>
          </cell>
          <cell r="B36">
            <v>116.94616491696435</v>
          </cell>
          <cell r="D36">
            <v>121.19705650167516</v>
          </cell>
          <cell r="E36">
            <v>107.73275875437632</v>
          </cell>
          <cell r="F36">
            <v>135.867264939835</v>
          </cell>
        </row>
        <row r="37">
          <cell r="A37">
            <v>24</v>
          </cell>
          <cell r="B37">
            <v>119.60186706243472</v>
          </cell>
          <cell r="D37">
            <v>121.24937245709296</v>
          </cell>
          <cell r="E37">
            <v>107.50248191741618</v>
          </cell>
          <cell r="F37">
            <v>136.25511797984686</v>
          </cell>
        </row>
        <row r="38">
          <cell r="A38">
            <v>25</v>
          </cell>
          <cell r="B38">
            <v>118.66886014943326</v>
          </cell>
          <cell r="D38">
            <v>121.30171099523076</v>
          </cell>
          <cell r="E38">
            <v>107.27821806262723</v>
          </cell>
          <cell r="F38">
            <v>136.63704620289582</v>
          </cell>
        </row>
        <row r="39">
          <cell r="A39">
            <v>26</v>
          </cell>
          <cell r="B39">
            <v>118.77295700759332</v>
          </cell>
          <cell r="D39">
            <v>121.35407212583661</v>
          </cell>
          <cell r="E39">
            <v>107.05960411415842</v>
          </cell>
          <cell r="F39">
            <v>137.01341273046631</v>
          </cell>
        </row>
        <row r="40">
          <cell r="A40">
            <v>27</v>
          </cell>
          <cell r="B40">
            <v>120.22071228173952</v>
          </cell>
          <cell r="D40">
            <v>121.40645585866281</v>
          </cell>
          <cell r="E40">
            <v>106.84631174198158</v>
          </cell>
          <cell r="F40">
            <v>137.3845459382423</v>
          </cell>
        </row>
        <row r="41">
          <cell r="A41">
            <v>28</v>
          </cell>
          <cell r="B41">
            <v>119.71456791327527</v>
          </cell>
          <cell r="D41">
            <v>121.45886220346581</v>
          </cell>
          <cell r="E41">
            <v>106.6380428873526</v>
          </cell>
          <cell r="F41">
            <v>137.75074393064625</v>
          </cell>
        </row>
        <row r="42">
          <cell r="A42">
            <v>29</v>
          </cell>
          <cell r="B42">
            <v>120.44967269635384</v>
          </cell>
          <cell r="D42">
            <v>121.5112911700063</v>
          </cell>
          <cell r="E42">
            <v>106.43452600242837</v>
          </cell>
          <cell r="F42">
            <v>138.11227830122215</v>
          </cell>
        </row>
        <row r="43">
          <cell r="A43">
            <v>30</v>
          </cell>
          <cell r="B43">
            <v>121.17480479027876</v>
          </cell>
          <cell r="D43">
            <v>121.56374276804924</v>
          </cell>
          <cell r="E43">
            <v>106.23551286952504</v>
          </cell>
          <cell r="F43">
            <v>138.46939731337719</v>
          </cell>
        </row>
        <row r="44">
          <cell r="A44">
            <v>31</v>
          </cell>
          <cell r="B44">
            <v>120.52383853761931</v>
          </cell>
          <cell r="D44">
            <v>121.61621700736366</v>
          </cell>
          <cell r="E44">
            <v>106.04077589445302</v>
          </cell>
          <cell r="F44">
            <v>138.82232860704681</v>
          </cell>
        </row>
        <row r="45">
          <cell r="A45">
            <v>32</v>
          </cell>
          <cell r="B45">
            <v>122.78941444262195</v>
          </cell>
          <cell r="D45">
            <v>121.66871389772297</v>
          </cell>
          <cell r="E45">
            <v>105.85010579035611</v>
          </cell>
          <cell r="F45">
            <v>139.17128151485562</v>
          </cell>
        </row>
        <row r="46">
          <cell r="A46">
            <v>33</v>
          </cell>
          <cell r="B46">
            <v>121.24432582940682</v>
          </cell>
          <cell r="D46">
            <v>121.72123344890471</v>
          </cell>
          <cell r="E46">
            <v>105.66330958535089</v>
          </cell>
          <cell r="F46">
            <v>139.5164490544781</v>
          </cell>
        </row>
        <row r="47">
          <cell r="A47">
            <v>34</v>
          </cell>
          <cell r="B47">
            <v>121.74663020419776</v>
          </cell>
          <cell r="D47">
            <v>121.77377567069064</v>
          </cell>
          <cell r="E47">
            <v>105.48020890032177</v>
          </cell>
          <cell r="F47">
            <v>139.85800965084317</v>
          </cell>
        </row>
        <row r="48">
          <cell r="A48">
            <v>35</v>
          </cell>
          <cell r="B48">
            <v>122.594058974961</v>
          </cell>
          <cell r="D48">
            <v>121.82634057286678</v>
          </cell>
          <cell r="E48">
            <v>105.30063845342231</v>
          </cell>
          <cell r="F48">
            <v>140.19612863163351</v>
          </cell>
        </row>
        <row r="49">
          <cell r="A49">
            <v>36</v>
          </cell>
          <cell r="B49">
            <v>122.11265783778558</v>
          </cell>
          <cell r="D49">
            <v>121.87892816522334</v>
          </cell>
          <cell r="E49">
            <v>105.12444475585561</v>
          </cell>
          <cell r="F49">
            <v>140.53095953150461</v>
          </cell>
        </row>
        <row r="50">
          <cell r="A50">
            <v>37</v>
          </cell>
          <cell r="B50">
            <v>125.54524485695021</v>
          </cell>
          <cell r="D50">
            <v>121.93153845755475</v>
          </cell>
          <cell r="E50">
            <v>104.95148496986894</v>
          </cell>
          <cell r="F50">
            <v>140.86264523409048</v>
          </cell>
        </row>
        <row r="51">
          <cell r="A51">
            <v>38</v>
          </cell>
          <cell r="B51">
            <v>124.41457038449826</v>
          </cell>
          <cell r="D51">
            <v>121.98417145965975</v>
          </cell>
          <cell r="E51">
            <v>104.78162590497499</v>
          </cell>
          <cell r="F51">
            <v>141.19131897578225</v>
          </cell>
        </row>
        <row r="52">
          <cell r="A52">
            <v>39</v>
          </cell>
          <cell r="B52">
            <v>124.23481191856222</v>
          </cell>
          <cell r="D52">
            <v>122.03682718134117</v>
          </cell>
          <cell r="E52">
            <v>104.61474313249443</v>
          </cell>
          <cell r="F52">
            <v>141.5171052311857</v>
          </cell>
        </row>
        <row r="53">
          <cell r="A53">
            <v>40</v>
          </cell>
          <cell r="B53">
            <v>121.49369234343311</v>
          </cell>
          <cell r="D53">
            <v>122.0895056324062</v>
          </cell>
          <cell r="E53">
            <v>104.45072020181522</v>
          </cell>
          <cell r="F53">
            <v>141.84012049686194</v>
          </cell>
        </row>
        <row r="54">
          <cell r="A54">
            <v>41</v>
          </cell>
          <cell r="B54">
            <v>122.97746958538474</v>
          </cell>
          <cell r="D54">
            <v>122.14220682266621</v>
          </cell>
          <cell r="E54">
            <v>104.28944794444838</v>
          </cell>
          <cell r="F54">
            <v>142.1604739872717</v>
          </cell>
        </row>
        <row r="55">
          <cell r="A55">
            <v>42</v>
          </cell>
          <cell r="B55">
            <v>122.98329379177765</v>
          </cell>
          <cell r="D55">
            <v>122.19493076193679</v>
          </cell>
          <cell r="E55">
            <v>104.13082385415693</v>
          </cell>
          <cell r="F55">
            <v>142.47826825464631</v>
          </cell>
        </row>
        <row r="56">
          <cell r="A56">
            <v>43</v>
          </cell>
          <cell r="B56">
            <v>124.30856041653971</v>
          </cell>
          <cell r="D56">
            <v>122.24767746003779</v>
          </cell>
          <cell r="E56">
            <v>103.97475153323998</v>
          </cell>
          <cell r="F56">
            <v>142.79359974270361</v>
          </cell>
        </row>
        <row r="57">
          <cell r="A57">
            <v>44</v>
          </cell>
          <cell r="B57">
            <v>125.58604698040736</v>
          </cell>
          <cell r="D57">
            <v>122.3004469267933</v>
          </cell>
          <cell r="E57">
            <v>103.82114019654682</v>
          </cell>
          <cell r="F57">
            <v>143.10655928263398</v>
          </cell>
        </row>
        <row r="58">
          <cell r="A58">
            <v>45</v>
          </cell>
          <cell r="B58">
            <v>126.17493938635977</v>
          </cell>
          <cell r="D58">
            <v>122.35323917203161</v>
          </cell>
          <cell r="E58">
            <v>103.66990422603448</v>
          </cell>
          <cell r="F58">
            <v>143.41723253854281</v>
          </cell>
        </row>
        <row r="59">
          <cell r="A59">
            <v>46</v>
          </cell>
          <cell r="B59">
            <v>125.85501216622411</v>
          </cell>
          <cell r="D59">
            <v>122.40605420558532</v>
          </cell>
          <cell r="E59">
            <v>103.52096276971628</v>
          </cell>
          <cell r="F59">
            <v>143.72570040850172</v>
          </cell>
        </row>
        <row r="60">
          <cell r="A60">
            <v>47</v>
          </cell>
          <cell r="B60">
            <v>125.32847690442145</v>
          </cell>
          <cell r="D60">
            <v>122.45889203729124</v>
          </cell>
          <cell r="E60">
            <v>103.37423937971441</v>
          </cell>
          <cell r="F60">
            <v>144.03203938649631</v>
          </cell>
        </row>
        <row r="61">
          <cell r="A61">
            <v>48</v>
          </cell>
          <cell r="B61">
            <v>126.83169792485614</v>
          </cell>
          <cell r="D61">
            <v>122.51175267699043</v>
          </cell>
          <cell r="E61">
            <v>103.22966168485785</v>
          </cell>
          <cell r="F61">
            <v>144.33632188982799</v>
          </cell>
        </row>
        <row r="62">
          <cell r="A62">
            <v>49</v>
          </cell>
          <cell r="B62">
            <v>129.74835925346895</v>
          </cell>
          <cell r="D62">
            <v>122.56463613452819</v>
          </cell>
          <cell r="E62">
            <v>103.08716109388136</v>
          </cell>
          <cell r="F62">
            <v>144.63861655591512</v>
          </cell>
        </row>
        <row r="63">
          <cell r="A63">
            <v>50</v>
          </cell>
          <cell r="B63">
            <v>129.88175232895068</v>
          </cell>
          <cell r="D63">
            <v>122.61754241975406</v>
          </cell>
          <cell r="E63">
            <v>102.94667252580371</v>
          </cell>
          <cell r="F63">
            <v>144.93898851191486</v>
          </cell>
        </row>
        <row r="64">
          <cell r="A64">
            <v>51</v>
          </cell>
          <cell r="B64">
            <v>129.05093423073907</v>
          </cell>
          <cell r="D64">
            <v>122.67047154252184</v>
          </cell>
          <cell r="E64">
            <v>102.80813416450469</v>
          </cell>
          <cell r="F64">
            <v>145.23749962014602</v>
          </cell>
        </row>
        <row r="65">
          <cell r="A65">
            <v>52</v>
          </cell>
          <cell r="B65">
            <v>128.88616449549914</v>
          </cell>
          <cell r="D65">
            <v>122.72342351268962</v>
          </cell>
          <cell r="E65">
            <v>102.67148723490062</v>
          </cell>
          <cell r="F65">
            <v>145.53420870191366</v>
          </cell>
        </row>
        <row r="66">
          <cell r="A66">
            <v>53</v>
          </cell>
          <cell r="B66">
            <v>127.10727699155635</v>
          </cell>
          <cell r="D66">
            <v>122.77639834011973</v>
          </cell>
          <cell r="E66">
            <v>102.5366757984408</v>
          </cell>
          <cell r="F66">
            <v>145.82917174201253</v>
          </cell>
        </row>
        <row r="67">
          <cell r="A67">
            <v>54</v>
          </cell>
          <cell r="B67">
            <v>126.8999646337776</v>
          </cell>
          <cell r="D67">
            <v>122.82939603467867</v>
          </cell>
          <cell r="E67">
            <v>102.40364656592629</v>
          </cell>
          <cell r="F67">
            <v>146.12244207590857</v>
          </cell>
        </row>
        <row r="68">
          <cell r="A68">
            <v>55</v>
          </cell>
          <cell r="B68">
            <v>126.13067483221617</v>
          </cell>
          <cell r="D68">
            <v>122.88241660623734</v>
          </cell>
          <cell r="E68">
            <v>102.27234872589194</v>
          </cell>
          <cell r="F68">
            <v>146.41407056135654</v>
          </cell>
        </row>
        <row r="69">
          <cell r="A69">
            <v>56</v>
          </cell>
          <cell r="B69">
            <v>124.21449296853929</v>
          </cell>
          <cell r="D69">
            <v>122.93546006467081</v>
          </cell>
          <cell r="E69">
            <v>102.14273378699987</v>
          </cell>
          <cell r="F69">
            <v>146.70410573600688</v>
          </cell>
        </row>
        <row r="70">
          <cell r="A70">
            <v>57</v>
          </cell>
          <cell r="B70">
            <v>125.29633704605773</v>
          </cell>
          <cell r="D70">
            <v>122.98852641985842</v>
          </cell>
          <cell r="E70">
            <v>102.01475543307207</v>
          </cell>
          <cell r="F70">
            <v>146.99259396237275</v>
          </cell>
        </row>
        <row r="71">
          <cell r="A71">
            <v>58</v>
          </cell>
          <cell r="B71">
            <v>126.15147199444758</v>
          </cell>
          <cell r="D71">
            <v>123.04161568168379</v>
          </cell>
          <cell r="E71">
            <v>101.888369389546</v>
          </cell>
          <cell r="F71">
            <v>147.2795795613749</v>
          </cell>
        </row>
        <row r="72">
          <cell r="A72">
            <v>59</v>
          </cell>
          <cell r="B72">
            <v>124.99184751875855</v>
          </cell>
          <cell r="D72">
            <v>123.09472786003482</v>
          </cell>
          <cell r="E72">
            <v>101.7635333002726</v>
          </cell>
          <cell r="F72">
            <v>147.56510493554322</v>
          </cell>
        </row>
        <row r="73">
          <cell r="A73">
            <v>60</v>
          </cell>
          <cell r="B73">
            <v>125.09650017575007</v>
          </cell>
          <cell r="D73">
            <v>123.14786296480366</v>
          </cell>
          <cell r="E73">
            <v>101.64020661369523</v>
          </cell>
          <cell r="F73">
            <v>147.84921068283816</v>
          </cell>
        </row>
        <row r="74">
          <cell r="A74">
            <v>61</v>
          </cell>
          <cell r="B74">
            <v>126.02633531144434</v>
          </cell>
          <cell r="D74">
            <v>123.20102100588676</v>
          </cell>
          <cell r="E74">
            <v>101.51835047755146</v>
          </cell>
          <cell r="F74">
            <v>148.13193570194875</v>
          </cell>
        </row>
        <row r="75">
          <cell r="A75">
            <v>62</v>
          </cell>
          <cell r="B75">
            <v>124.24061544539062</v>
          </cell>
          <cell r="D75">
            <v>123.25420199318476</v>
          </cell>
          <cell r="E75">
            <v>101.39792764133142</v>
          </cell>
          <cell r="F75">
            <v>148.41331728983431</v>
          </cell>
        </row>
        <row r="76">
          <cell r="A76">
            <v>63</v>
          </cell>
          <cell r="B76">
            <v>124.36158534926265</v>
          </cell>
          <cell r="D76">
            <v>123.30740593660268</v>
          </cell>
          <cell r="E76">
            <v>101.27890236580568</v>
          </cell>
          <cell r="F76">
            <v>148.69339123219663</v>
          </cell>
        </row>
        <row r="77">
          <cell r="A77">
            <v>64</v>
          </cell>
          <cell r="B77">
            <v>123.26505470650818</v>
          </cell>
          <cell r="D77">
            <v>123.36063284604973</v>
          </cell>
          <cell r="E77">
            <v>101.16124033900738</v>
          </cell>
          <cell r="F77">
            <v>148.9721918874977</v>
          </cell>
        </row>
        <row r="78">
          <cell r="A78">
            <v>65</v>
          </cell>
          <cell r="B78">
            <v>122.14265691445486</v>
          </cell>
          <cell r="D78">
            <v>123.41388273143947</v>
          </cell>
          <cell r="E78">
            <v>101.04490859811474</v>
          </cell>
          <cell r="F78">
            <v>149.24975226507752</v>
          </cell>
        </row>
        <row r="79">
          <cell r="A79">
            <v>66</v>
          </cell>
          <cell r="B79">
            <v>124.06415795327085</v>
          </cell>
          <cell r="D79">
            <v>123.46715560268964</v>
          </cell>
          <cell r="E79">
            <v>100.92987545673572</v>
          </cell>
          <cell r="F79">
            <v>149.52610409786905</v>
          </cell>
        </row>
        <row r="80">
          <cell r="A80">
            <v>67</v>
          </cell>
          <cell r="B80">
            <v>126.11618993982785</v>
          </cell>
          <cell r="D80">
            <v>123.52045146972239</v>
          </cell>
          <cell r="E80">
            <v>100.81611043714568</v>
          </cell>
          <cell r="F80">
            <v>149.80127791016091</v>
          </cell>
        </row>
        <row r="81">
          <cell r="A81">
            <v>68</v>
          </cell>
          <cell r="B81">
            <v>123.24415234282715</v>
          </cell>
          <cell r="D81">
            <v>123.57377034246407</v>
          </cell>
          <cell r="E81">
            <v>100.70358420707208</v>
          </cell>
          <cell r="F81">
            <v>150.0753030808124</v>
          </cell>
        </row>
        <row r="82">
          <cell r="A82">
            <v>69</v>
          </cell>
          <cell r="B82">
            <v>124.2736698592749</v>
          </cell>
          <cell r="D82">
            <v>123.6271122308453</v>
          </cell>
          <cell r="E82">
            <v>100.59226852065919</v>
          </cell>
          <cell r="F82">
            <v>150.34820790228912</v>
          </cell>
        </row>
        <row r="83">
          <cell r="A83">
            <v>70</v>
          </cell>
          <cell r="B83">
            <v>125.20690803037812</v>
          </cell>
          <cell r="D83">
            <v>123.68047714480105</v>
          </cell>
          <cell r="E83">
            <v>100.4821361632801</v>
          </cell>
          <cell r="F83">
            <v>150.62001963585064</v>
          </cell>
        </row>
        <row r="84">
          <cell r="A84">
            <v>71</v>
          </cell>
          <cell r="B84">
            <v>123.76759616504411</v>
          </cell>
          <cell r="D84">
            <v>123.73386509427051</v>
          </cell>
          <cell r="E84">
            <v>100.37316089989426</v>
          </cell>
          <cell r="F84">
            <v>150.89076456319324</v>
          </cell>
        </row>
        <row r="85">
          <cell r="A85">
            <v>72</v>
          </cell>
          <cell r="B85">
            <v>125.52957725330909</v>
          </cell>
          <cell r="D85">
            <v>123.78727608919723</v>
          </cell>
          <cell r="E85">
            <v>100.26531742667636</v>
          </cell>
          <cell r="F85">
            <v>151.16046803482081</v>
          </cell>
        </row>
        <row r="86">
          <cell r="A86">
            <v>73</v>
          </cell>
          <cell r="B86">
            <v>125.40280026162785</v>
          </cell>
          <cell r="D86">
            <v>123.84071013952902</v>
          </cell>
          <cell r="E86">
            <v>100.1585813256671</v>
          </cell>
          <cell r="F86">
            <v>151.42915451539432</v>
          </cell>
        </row>
        <row r="87">
          <cell r="A87">
            <v>74</v>
          </cell>
          <cell r="B87">
            <v>125.52087027491167</v>
          </cell>
          <cell r="D87">
            <v>123.89416725521795</v>
          </cell>
          <cell r="E87">
            <v>100.05292902221822</v>
          </cell>
          <cell r="F87">
            <v>151.69684762628668</v>
          </cell>
        </row>
        <row r="88">
          <cell r="A88">
            <v>75</v>
          </cell>
          <cell r="B88">
            <v>125.43982799076913</v>
          </cell>
          <cell r="D88">
            <v>123.94764744622046</v>
          </cell>
          <cell r="E88">
            <v>99.948337745024773</v>
          </cell>
          <cell r="F88">
            <v>151.96357018555037</v>
          </cell>
        </row>
        <row r="89">
          <cell r="A89">
            <v>76</v>
          </cell>
          <cell r="B89">
            <v>124.36749767934532</v>
          </cell>
          <cell r="D89">
            <v>124.00115072249721</v>
          </cell>
          <cell r="E89">
            <v>99.844785488554876</v>
          </cell>
          <cell r="F89">
            <v>152.22934424548797</v>
          </cell>
        </row>
        <row r="90">
          <cell r="A90">
            <v>77</v>
          </cell>
          <cell r="B90">
            <v>126.06515896140719</v>
          </cell>
          <cell r="D90">
            <v>124.05467709401323</v>
          </cell>
          <cell r="E90">
            <v>99.742250977703634</v>
          </cell>
          <cell r="F90">
            <v>152.49419112799794</v>
          </cell>
        </row>
        <row r="91">
          <cell r="A91">
            <v>78</v>
          </cell>
          <cell r="B91">
            <v>124.52656139694399</v>
          </cell>
          <cell r="D91">
            <v>124.10822657073777</v>
          </cell>
          <cell r="E91">
            <v>99.640713634512935</v>
          </cell>
          <cell r="F91">
            <v>152.75813145785523</v>
          </cell>
        </row>
        <row r="92">
          <cell r="A92">
            <v>79</v>
          </cell>
          <cell r="B92">
            <v>124.61450326659423</v>
          </cell>
          <cell r="D92">
            <v>124.16179916264446</v>
          </cell>
          <cell r="E92">
            <v>99.540153546810899</v>
          </cell>
          <cell r="F92">
            <v>153.02118519407128</v>
          </cell>
        </row>
        <row r="93">
          <cell r="A93">
            <v>80</v>
          </cell>
          <cell r="B93">
            <v>124.49555231202663</v>
          </cell>
          <cell r="D93">
            <v>124.21539487971123</v>
          </cell>
          <cell r="E93">
            <v>99.440551438638352</v>
          </cell>
          <cell r="F93">
            <v>153.28337165946814</v>
          </cell>
        </row>
        <row r="94">
          <cell r="A94">
            <v>81</v>
          </cell>
          <cell r="B94">
            <v>124.92081937786722</v>
          </cell>
          <cell r="D94">
            <v>124.26901373192025</v>
          </cell>
          <cell r="E94">
            <v>99.341888642338787</v>
          </cell>
          <cell r="F94">
            <v>153.54470956858813</v>
          </cell>
        </row>
        <row r="95">
          <cell r="A95">
            <v>82</v>
          </cell>
          <cell r="B95">
            <v>126.70340149294627</v>
          </cell>
          <cell r="D95">
            <v>124.32265572925806</v>
          </cell>
          <cell r="E95">
            <v>99.244147072199439</v>
          </cell>
          <cell r="F95">
            <v>153.80521705405295</v>
          </cell>
        </row>
        <row r="96">
          <cell r="A96">
            <v>83</v>
          </cell>
          <cell r="B96">
            <v>125.53031503761432</v>
          </cell>
          <cell r="D96">
            <v>124.37632088171549</v>
          </cell>
          <cell r="E96">
            <v>99.147309199539364</v>
          </cell>
          <cell r="F96">
            <v>154.06491169147554</v>
          </cell>
        </row>
        <row r="97">
          <cell r="A97">
            <v>84</v>
          </cell>
          <cell r="B97">
            <v>127.2361680665354</v>
          </cell>
          <cell r="D97">
            <v>124.43000919928771</v>
          </cell>
          <cell r="E97">
            <v>99.051358029148759</v>
          </cell>
          <cell r="F97">
            <v>154.32381052302085</v>
          </cell>
        </row>
        <row r="98">
          <cell r="A98">
            <v>85</v>
          </cell>
          <cell r="B98">
            <v>125.027869304003</v>
          </cell>
          <cell r="D98">
            <v>124.48372069197413</v>
          </cell>
          <cell r="E98">
            <v>98.956277076990986</v>
          </cell>
          <cell r="F98">
            <v>154.58193007970374</v>
          </cell>
        </row>
        <row r="99">
          <cell r="A99">
            <v>86</v>
          </cell>
          <cell r="B99">
            <v>124.70635593734571</v>
          </cell>
          <cell r="D99">
            <v>124.53745536977857</v>
          </cell>
          <cell r="E99">
            <v>98.862050349085919</v>
          </cell>
          <cell r="F99">
            <v>154.83928640250565</v>
          </cell>
        </row>
        <row r="100">
          <cell r="A100">
            <v>87</v>
          </cell>
          <cell r="B100">
            <v>123.13527920758328</v>
          </cell>
          <cell r="D100">
            <v>124.59121324270912</v>
          </cell>
          <cell r="E100">
            <v>98.768662321498752</v>
          </cell>
          <cell r="F100">
            <v>155.09589506238589</v>
          </cell>
        </row>
        <row r="101">
          <cell r="A101">
            <v>88</v>
          </cell>
          <cell r="B101">
            <v>121.90993149710653</v>
          </cell>
          <cell r="D101">
            <v>124.64499432077817</v>
          </cell>
          <cell r="E101">
            <v>98.676097921364757</v>
          </cell>
          <cell r="F101">
            <v>155.35177117925676</v>
          </cell>
        </row>
        <row r="102">
          <cell r="A102">
            <v>89</v>
          </cell>
          <cell r="B102">
            <v>123.28521806077514</v>
          </cell>
          <cell r="D102">
            <v>124.69879861400247</v>
          </cell>
          <cell r="E102">
            <v>98.584342508885044</v>
          </cell>
          <cell r="F102">
            <v>155.60692943998794</v>
          </cell>
        </row>
        <row r="103">
          <cell r="A103">
            <v>90</v>
          </cell>
          <cell r="B103">
            <v>122.19429080434305</v>
          </cell>
          <cell r="D103">
            <v>124.75262613240308</v>
          </cell>
          <cell r="E103">
            <v>98.493381860233484</v>
          </cell>
          <cell r="F103">
            <v>155.8613841154995</v>
          </cell>
        </row>
        <row r="104">
          <cell r="A104">
            <v>91</v>
          </cell>
          <cell r="B104">
            <v>120.40001434208466</v>
          </cell>
          <cell r="D104">
            <v>124.8064768860054</v>
          </cell>
          <cell r="E104">
            <v>98.403202151319022</v>
          </cell>
          <cell r="F104">
            <v>156.11514907699964</v>
          </cell>
        </row>
        <row r="105">
          <cell r="A105">
            <v>92</v>
          </cell>
          <cell r="B105">
            <v>122.86925832700068</v>
          </cell>
          <cell r="D105">
            <v>124.86035088483911</v>
          </cell>
          <cell r="E105">
            <v>98.313789942351775</v>
          </cell>
          <cell r="F105">
            <v>156.36823781141851</v>
          </cell>
        </row>
        <row r="106">
          <cell r="A106">
            <v>93</v>
          </cell>
          <cell r="B106">
            <v>123.25417172551792</v>
          </cell>
          <cell r="D106">
            <v>124.91424813893828</v>
          </cell>
          <cell r="E106">
            <v>98.225132163164929</v>
          </cell>
          <cell r="F106">
            <v>156.62066343608643</v>
          </cell>
        </row>
        <row r="107">
          <cell r="A107">
            <v>94</v>
          </cell>
          <cell r="B107">
            <v>123.94310790728741</v>
          </cell>
          <cell r="D107">
            <v>124.96816865834128</v>
          </cell>
          <cell r="E107">
            <v>98.137216099247496</v>
          </cell>
          <cell r="F107">
            <v>156.8724387127011</v>
          </cell>
        </row>
        <row r="108">
          <cell r="A108">
            <v>95</v>
          </cell>
          <cell r="B108">
            <v>123.9766758777839</v>
          </cell>
          <cell r="D108">
            <v>125.02211245309083</v>
          </cell>
          <cell r="E108">
            <v>98.050029378446723</v>
          </cell>
          <cell r="F108">
            <v>157.12357606062517</v>
          </cell>
        </row>
        <row r="109">
          <cell r="A109">
            <v>96</v>
          </cell>
          <cell r="B109">
            <v>123.25784759866782</v>
          </cell>
          <cell r="D109">
            <v>125.07607953323395</v>
          </cell>
          <cell r="E109">
            <v>97.963559958301076</v>
          </cell>
          <cell r="F109">
            <v>157.37408756955341</v>
          </cell>
        </row>
        <row r="110">
          <cell r="A110">
            <v>97</v>
          </cell>
          <cell r="B110">
            <v>123.94097841806</v>
          </cell>
          <cell r="D110">
            <v>125.13006990882202</v>
          </cell>
          <cell r="E110">
            <v>97.877796113967747</v>
          </cell>
          <cell r="F110">
            <v>157.62398501158492</v>
          </cell>
        </row>
        <row r="111">
          <cell r="A111">
            <v>98</v>
          </cell>
          <cell r="B111">
            <v>124.97517180462356</v>
          </cell>
          <cell r="D111">
            <v>125.18408358991077</v>
          </cell>
          <cell r="E111">
            <v>97.792726426711127</v>
          </cell>
          <cell r="F111">
            <v>157.87327985273504</v>
          </cell>
        </row>
        <row r="112">
          <cell r="A112">
            <v>99</v>
          </cell>
          <cell r="B112">
            <v>126.28173838811406</v>
          </cell>
          <cell r="D112">
            <v>125.23812058656026</v>
          </cell>
          <cell r="E112">
            <v>97.708339772920581</v>
          </cell>
          <cell r="F112">
            <v>158.12198326391726</v>
          </cell>
        </row>
        <row r="113">
          <cell r="A113">
            <v>100</v>
          </cell>
          <cell r="B113">
            <v>125.83924775706302</v>
          </cell>
          <cell r="D113">
            <v>125.29218090883488</v>
          </cell>
          <cell r="E113">
            <v>97.624625313628187</v>
          </cell>
          <cell r="F113">
            <v>158.37010613142581</v>
          </cell>
        </row>
        <row r="114">
          <cell r="A114">
            <v>101</v>
          </cell>
          <cell r="B114">
            <v>123.70481819826084</v>
          </cell>
          <cell r="D114">
            <v>125.34626456680338</v>
          </cell>
          <cell r="E114">
            <v>97.541572484498857</v>
          </cell>
          <cell r="F114">
            <v>158.61765906694512</v>
          </cell>
        </row>
        <row r="115">
          <cell r="A115">
            <v>102</v>
          </cell>
          <cell r="B115">
            <v>126.17173524452691</v>
          </cell>
          <cell r="D115">
            <v>125.40037157053887</v>
          </cell>
          <cell r="E115">
            <v>97.459170986267409</v>
          </cell>
          <cell r="F115">
            <v>158.86465241711326</v>
          </cell>
        </row>
        <row r="116">
          <cell r="A116">
            <v>103</v>
          </cell>
          <cell r="B116">
            <v>126.16562722095607</v>
          </cell>
          <cell r="D116">
            <v>125.45450193011877</v>
          </cell>
          <cell r="E116">
            <v>97.377410775597951</v>
          </cell>
          <cell r="F116">
            <v>159.11109627266211</v>
          </cell>
        </row>
        <row r="117">
          <cell r="A117">
            <v>104</v>
          </cell>
          <cell r="B117">
            <v>124.84018267995269</v>
          </cell>
          <cell r="D117">
            <v>125.50865565562486</v>
          </cell>
          <cell r="E117">
            <v>97.296282056343628</v>
          </cell>
          <cell r="F117">
            <v>159.35700047715804</v>
          </cell>
        </row>
        <row r="118">
          <cell r="A118">
            <v>105</v>
          </cell>
          <cell r="B118">
            <v>125.12526865834423</v>
          </cell>
          <cell r="D118">
            <v>125.56283275714331</v>
          </cell>
          <cell r="E118">
            <v>97.215775271185009</v>
          </cell>
          <cell r="F118">
            <v>159.60237463536313</v>
          </cell>
        </row>
        <row r="119">
          <cell r="A119">
            <v>106</v>
          </cell>
          <cell r="B119">
            <v>123.06169624730784</v>
          </cell>
          <cell r="D119">
            <v>125.6170332447646</v>
          </cell>
          <cell r="E119">
            <v>97.135881093627674</v>
          </cell>
          <cell r="F119">
            <v>159.84722812123789</v>
          </cell>
        </row>
        <row r="120">
          <cell r="A120">
            <v>107</v>
          </cell>
          <cell r="B120">
            <v>122.72212320614676</v>
          </cell>
          <cell r="D120">
            <v>125.67125712858358</v>
          </cell>
          <cell r="E120">
            <v>97.056590420340186</v>
          </cell>
          <cell r="F120">
            <v>160.09157008560325</v>
          </cell>
        </row>
        <row r="121">
          <cell r="A121">
            <v>108</v>
          </cell>
          <cell r="B121">
            <v>122.35969948985307</v>
          </cell>
          <cell r="D121">
            <v>125.72550441869949</v>
          </cell>
          <cell r="E121">
            <v>96.977894363814812</v>
          </cell>
          <cell r="F121">
            <v>160.33540946347966</v>
          </cell>
        </row>
        <row r="122">
          <cell r="A122">
            <v>109</v>
          </cell>
          <cell r="B122">
            <v>125.12496452236446</v>
          </cell>
          <cell r="D122">
            <v>125.77977512521585</v>
          </cell>
          <cell r="E122">
            <v>96.899784245334928</v>
          </cell>
          <cell r="F122">
            <v>160.57875498111997</v>
          </cell>
        </row>
        <row r="123">
          <cell r="A123">
            <v>110</v>
          </cell>
          <cell r="B123">
            <v>125.14978932844932</v>
          </cell>
          <cell r="D123">
            <v>125.83406925824062</v>
          </cell>
          <cell r="E123">
            <v>96.822251588233144</v>
          </cell>
          <cell r="F123">
            <v>160.82161516275113</v>
          </cell>
        </row>
        <row r="124">
          <cell r="A124" t="str">
            <v/>
          </cell>
          <cell r="B124" t="str">
            <v/>
          </cell>
          <cell r="D124" t="str">
            <v/>
          </cell>
          <cell r="E124" t="str">
            <v/>
          </cell>
          <cell r="F124" t="str">
            <v/>
          </cell>
        </row>
        <row r="125">
          <cell r="A125" t="str">
            <v/>
          </cell>
          <cell r="B125" t="str">
            <v/>
          </cell>
          <cell r="D125" t="str">
            <v/>
          </cell>
          <cell r="E125" t="str">
            <v/>
          </cell>
          <cell r="F125" t="str">
            <v/>
          </cell>
        </row>
        <row r="126">
          <cell r="A126" t="str">
            <v/>
          </cell>
          <cell r="B126" t="str">
            <v/>
          </cell>
          <cell r="D126" t="str">
            <v/>
          </cell>
          <cell r="E126" t="str">
            <v/>
          </cell>
          <cell r="F126" t="str">
            <v/>
          </cell>
        </row>
        <row r="127">
          <cell r="A127" t="str">
            <v/>
          </cell>
          <cell r="B127" t="str">
            <v/>
          </cell>
          <cell r="D127" t="str">
            <v/>
          </cell>
          <cell r="E127" t="str">
            <v/>
          </cell>
          <cell r="F127" t="str">
            <v/>
          </cell>
        </row>
        <row r="128">
          <cell r="A128" t="str">
            <v/>
          </cell>
          <cell r="B128" t="str">
            <v/>
          </cell>
          <cell r="D128" t="str">
            <v/>
          </cell>
          <cell r="E128" t="str">
            <v/>
          </cell>
          <cell r="F128" t="str">
            <v/>
          </cell>
        </row>
        <row r="129">
          <cell r="A129" t="str">
            <v/>
          </cell>
          <cell r="B129" t="str">
            <v/>
          </cell>
          <cell r="D129" t="str">
            <v/>
          </cell>
          <cell r="E129" t="str">
            <v/>
          </cell>
          <cell r="F129" t="str">
            <v/>
          </cell>
        </row>
        <row r="130">
          <cell r="A130" t="str">
            <v/>
          </cell>
          <cell r="B130" t="str">
            <v/>
          </cell>
          <cell r="D130" t="str">
            <v/>
          </cell>
          <cell r="E130" t="str">
            <v/>
          </cell>
          <cell r="F130" t="str">
            <v/>
          </cell>
        </row>
        <row r="131">
          <cell r="A131" t="str">
            <v/>
          </cell>
          <cell r="B131" t="str">
            <v/>
          </cell>
          <cell r="D131" t="str">
            <v/>
          </cell>
          <cell r="E131" t="str">
            <v/>
          </cell>
          <cell r="F131" t="str">
            <v/>
          </cell>
        </row>
        <row r="132">
          <cell r="A132" t="str">
            <v/>
          </cell>
          <cell r="B132" t="str">
            <v/>
          </cell>
          <cell r="D132" t="str">
            <v/>
          </cell>
          <cell r="E132" t="str">
            <v/>
          </cell>
          <cell r="F132" t="str">
            <v/>
          </cell>
        </row>
        <row r="133">
          <cell r="A133" t="str">
            <v/>
          </cell>
          <cell r="B133" t="str">
            <v/>
          </cell>
          <cell r="D133" t="str">
            <v/>
          </cell>
          <cell r="E133" t="str">
            <v/>
          </cell>
          <cell r="F133" t="str">
            <v/>
          </cell>
        </row>
        <row r="134">
          <cell r="A134" t="str">
            <v/>
          </cell>
          <cell r="B134" t="str">
            <v/>
          </cell>
          <cell r="D134" t="str">
            <v/>
          </cell>
          <cell r="E134" t="str">
            <v/>
          </cell>
          <cell r="F134" t="str">
            <v/>
          </cell>
        </row>
        <row r="135">
          <cell r="A135" t="str">
            <v/>
          </cell>
          <cell r="B135" t="str">
            <v/>
          </cell>
          <cell r="D135" t="str">
            <v/>
          </cell>
          <cell r="E135" t="str">
            <v/>
          </cell>
          <cell r="F135" t="str">
            <v/>
          </cell>
        </row>
        <row r="136">
          <cell r="A136" t="str">
            <v/>
          </cell>
          <cell r="B136" t="str">
            <v/>
          </cell>
          <cell r="D136" t="str">
            <v/>
          </cell>
          <cell r="E136" t="str">
            <v/>
          </cell>
          <cell r="F136" t="str">
            <v/>
          </cell>
        </row>
        <row r="137">
          <cell r="A137" t="str">
            <v/>
          </cell>
          <cell r="B137" t="str">
            <v/>
          </cell>
          <cell r="D137" t="str">
            <v/>
          </cell>
          <cell r="E137" t="str">
            <v/>
          </cell>
          <cell r="F137" t="str">
            <v/>
          </cell>
        </row>
        <row r="138">
          <cell r="A138" t="str">
            <v/>
          </cell>
          <cell r="B138" t="str">
            <v/>
          </cell>
          <cell r="D138" t="str">
            <v/>
          </cell>
          <cell r="E138" t="str">
            <v/>
          </cell>
          <cell r="F138" t="str">
            <v/>
          </cell>
        </row>
        <row r="139">
          <cell r="A139" t="str">
            <v/>
          </cell>
          <cell r="B139" t="str">
            <v/>
          </cell>
          <cell r="D139" t="str">
            <v/>
          </cell>
          <cell r="E139" t="str">
            <v/>
          </cell>
          <cell r="F139" t="str">
            <v/>
          </cell>
        </row>
        <row r="140">
          <cell r="A140" t="str">
            <v/>
          </cell>
          <cell r="B140" t="str">
            <v/>
          </cell>
          <cell r="D140" t="str">
            <v/>
          </cell>
          <cell r="E140" t="str">
            <v/>
          </cell>
          <cell r="F140" t="str">
            <v/>
          </cell>
        </row>
        <row r="141">
          <cell r="A141" t="str">
            <v/>
          </cell>
          <cell r="B141" t="str">
            <v/>
          </cell>
          <cell r="D141" t="str">
            <v/>
          </cell>
          <cell r="E141" t="str">
            <v/>
          </cell>
          <cell r="F141" t="str">
            <v/>
          </cell>
        </row>
        <row r="142">
          <cell r="A142" t="str">
            <v/>
          </cell>
          <cell r="B142" t="str">
            <v/>
          </cell>
          <cell r="D142" t="str">
            <v/>
          </cell>
          <cell r="E142" t="str">
            <v/>
          </cell>
          <cell r="F142" t="str">
            <v/>
          </cell>
        </row>
        <row r="143">
          <cell r="A143" t="str">
            <v/>
          </cell>
          <cell r="B143" t="str">
            <v/>
          </cell>
          <cell r="D143" t="str">
            <v/>
          </cell>
          <cell r="E143" t="str">
            <v/>
          </cell>
          <cell r="F143" t="str">
            <v/>
          </cell>
        </row>
        <row r="144">
          <cell r="A144" t="str">
            <v/>
          </cell>
          <cell r="B144" t="str">
            <v/>
          </cell>
          <cell r="D144" t="str">
            <v/>
          </cell>
          <cell r="E144" t="str">
            <v/>
          </cell>
          <cell r="F144" t="str">
            <v/>
          </cell>
        </row>
        <row r="148">
          <cell r="B148">
            <v>0</v>
          </cell>
        </row>
        <row r="149">
          <cell r="B149">
            <v>0</v>
          </cell>
        </row>
        <row r="150">
          <cell r="B150">
            <v>0</v>
          </cell>
        </row>
        <row r="151">
          <cell r="B151">
            <v>10.159119879432183</v>
          </cell>
        </row>
        <row r="152">
          <cell r="B152">
            <v>16.273143489050852</v>
          </cell>
        </row>
        <row r="153">
          <cell r="B153">
            <v>0</v>
          </cell>
        </row>
        <row r="154">
          <cell r="B154">
            <v>0</v>
          </cell>
        </row>
        <row r="155">
          <cell r="B155">
            <v>13.120894952517517</v>
          </cell>
        </row>
        <row r="156">
          <cell r="B156">
            <v>12.98001918410796</v>
          </cell>
        </row>
        <row r="157">
          <cell r="B157">
            <v>0</v>
          </cell>
        </row>
        <row r="158">
          <cell r="B158">
            <v>0</v>
          </cell>
        </row>
        <row r="159">
          <cell r="B159">
            <v>0.58573507875726705</v>
          </cell>
        </row>
        <row r="160">
          <cell r="B160">
            <v>0</v>
          </cell>
        </row>
        <row r="161">
          <cell r="B161">
            <v>0</v>
          </cell>
        </row>
        <row r="162">
          <cell r="B162">
            <v>4.714026333277701</v>
          </cell>
        </row>
        <row r="163">
          <cell r="B163">
            <v>4.4047465464178117</v>
          </cell>
        </row>
        <row r="164">
          <cell r="B164">
            <v>6.6065228818411867</v>
          </cell>
        </row>
        <row r="165">
          <cell r="B165">
            <v>0</v>
          </cell>
        </row>
        <row r="166">
          <cell r="B166">
            <v>0</v>
          </cell>
        </row>
        <row r="167">
          <cell r="B167">
            <v>0</v>
          </cell>
        </row>
        <row r="168">
          <cell r="B168">
            <v>0</v>
          </cell>
        </row>
        <row r="169">
          <cell r="B169">
            <v>1.3890051985970331</v>
          </cell>
        </row>
        <row r="170">
          <cell r="B170">
            <v>0</v>
          </cell>
        </row>
        <row r="171">
          <cell r="B171">
            <v>21.807035691346982</v>
          </cell>
        </row>
        <row r="172">
          <cell r="B172">
            <v>0</v>
          </cell>
        </row>
        <row r="173">
          <cell r="B173">
            <v>41.207148196065276</v>
          </cell>
        </row>
        <row r="174">
          <cell r="B174">
            <v>0</v>
          </cell>
        </row>
        <row r="175">
          <cell r="B175">
            <v>14.120765670510423</v>
          </cell>
        </row>
        <row r="176">
          <cell r="B176">
            <v>0</v>
          </cell>
        </row>
        <row r="177">
          <cell r="B177">
            <v>0</v>
          </cell>
        </row>
        <row r="178">
          <cell r="B178">
            <v>23.051696594435782</v>
          </cell>
        </row>
        <row r="179">
          <cell r="B179">
            <v>0</v>
          </cell>
        </row>
        <row r="180">
          <cell r="B180">
            <v>0</v>
          </cell>
        </row>
        <row r="181">
          <cell r="B181">
            <v>3.7029086919467886</v>
          </cell>
        </row>
        <row r="182">
          <cell r="B182">
            <v>0</v>
          </cell>
        </row>
        <row r="183">
          <cell r="B183">
            <v>0</v>
          </cell>
        </row>
        <row r="184">
          <cell r="B184">
            <v>0</v>
          </cell>
        </row>
        <row r="185">
          <cell r="B185">
            <v>0</v>
          </cell>
        </row>
        <row r="186">
          <cell r="B186">
            <v>1.4004332506384856</v>
          </cell>
        </row>
        <row r="187">
          <cell r="B187">
            <v>0</v>
          </cell>
        </row>
        <row r="188">
          <cell r="B188">
            <v>3.4669778200712358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3">
          <cell r="B193">
            <v>0</v>
          </cell>
        </row>
        <row r="194">
          <cell r="B194">
            <v>0</v>
          </cell>
        </row>
        <row r="195">
          <cell r="B195">
            <v>0</v>
          </cell>
        </row>
        <row r="196">
          <cell r="B196">
            <v>10.330075097032335</v>
          </cell>
        </row>
        <row r="197">
          <cell r="B197">
            <v>16.454310456362265</v>
          </cell>
        </row>
        <row r="198">
          <cell r="B198">
            <v>36.258531529099116</v>
          </cell>
        </row>
        <row r="199">
          <cell r="B199">
            <v>0</v>
          </cell>
        </row>
        <row r="200">
          <cell r="B200">
            <v>0</v>
          </cell>
        </row>
        <row r="201">
          <cell r="B201">
            <v>6.8819473683124102</v>
          </cell>
        </row>
        <row r="202">
          <cell r="B202">
            <v>0</v>
          </cell>
        </row>
        <row r="203">
          <cell r="B203">
            <v>0</v>
          </cell>
        </row>
        <row r="204">
          <cell r="B204">
            <v>9.0410387491208439</v>
          </cell>
        </row>
        <row r="205">
          <cell r="B205">
            <v>0</v>
          </cell>
        </row>
        <row r="206">
          <cell r="B206">
            <v>1.4490423650610751</v>
          </cell>
        </row>
        <row r="207">
          <cell r="B207">
            <v>0</v>
          </cell>
        </row>
        <row r="208">
          <cell r="B208">
            <v>0</v>
          </cell>
        </row>
        <row r="209">
          <cell r="B209">
            <v>0</v>
          </cell>
        </row>
        <row r="210">
          <cell r="B210">
            <v>0</v>
          </cell>
        </row>
        <row r="211">
          <cell r="B211">
            <v>4.9184227835670526</v>
          </cell>
        </row>
        <row r="212">
          <cell r="B212">
            <v>0</v>
          </cell>
        </row>
        <row r="213">
          <cell r="B213">
            <v>0</v>
          </cell>
        </row>
        <row r="214">
          <cell r="B214">
            <v>0</v>
          </cell>
        </row>
        <row r="215">
          <cell r="B215">
            <v>10.338803887082747</v>
          </cell>
        </row>
        <row r="216">
          <cell r="B216">
            <v>13.786342259754434</v>
          </cell>
        </row>
        <row r="217">
          <cell r="B217">
            <v>0</v>
          </cell>
        </row>
        <row r="218">
          <cell r="B218">
            <v>2.2244370131026017</v>
          </cell>
        </row>
        <row r="219">
          <cell r="B219">
            <v>0</v>
          </cell>
        </row>
        <row r="220">
          <cell r="B220">
            <v>0</v>
          </cell>
        </row>
        <row r="221">
          <cell r="B221">
            <v>38.400366499097487</v>
          </cell>
        </row>
        <row r="222">
          <cell r="B222">
            <v>0</v>
          </cell>
        </row>
        <row r="223">
          <cell r="B223">
            <v>14.554788856837575</v>
          </cell>
        </row>
        <row r="224">
          <cell r="B224">
            <v>0</v>
          </cell>
        </row>
        <row r="225">
          <cell r="B225">
            <v>0</v>
          </cell>
        </row>
        <row r="226">
          <cell r="B226">
            <v>19.553172132760636</v>
          </cell>
        </row>
        <row r="227">
          <cell r="B227">
            <v>24.972539988485067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1">
          <cell r="B231">
            <v>0</v>
          </cell>
        </row>
        <row r="232">
          <cell r="B232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0</v>
          </cell>
        </row>
        <row r="238">
          <cell r="B238">
            <v>0</v>
          </cell>
        </row>
        <row r="239">
          <cell r="B239">
            <v>0</v>
          </cell>
        </row>
        <row r="240">
          <cell r="B240">
            <v>4.9909700119511342</v>
          </cell>
        </row>
        <row r="241">
          <cell r="B241">
            <v>0</v>
          </cell>
        </row>
        <row r="242">
          <cell r="B242">
            <v>8.8154207915561358</v>
          </cell>
        </row>
        <row r="243">
          <cell r="B243">
            <v>0</v>
          </cell>
        </row>
        <row r="244">
          <cell r="B244">
            <v>0</v>
          </cell>
        </row>
        <row r="245">
          <cell r="B245">
            <v>0</v>
          </cell>
        </row>
        <row r="246">
          <cell r="B246">
            <v>0</v>
          </cell>
        </row>
        <row r="247">
          <cell r="B247">
            <v>11.853962932994619</v>
          </cell>
        </row>
      </sheetData>
    </sheetDataSet>
  </externalBook>
</externalLink>
</file>

<file path=xl/tables/table1.xml><?xml version="1.0" encoding="utf-8"?>
<table xmlns="http://schemas.openxmlformats.org/spreadsheetml/2006/main" id="2" name="表格1_3" displayName="表格1_3" ref="A12:F143" totalsRowShown="0" headerRowDxfId="9" dataDxfId="16">
  <autoFilter ref="A12:F143"/>
  <tableColumns count="6">
    <tableColumn id="1" name="日數" dataDxfId="15"/>
    <tableColumn id="2" name="模擬股價" dataDxfId="14"/>
    <tableColumn id="3" name="ΔS" dataDxfId="13">
      <calculatedColumnFormula>B12*μ*Δt+B12*σ*_xlfn.NORM.S.INV(RAND())</calculatedColumnFormula>
    </tableColumn>
    <tableColumn id="4" name="期望值" dataDxfId="12">
      <calculatedColumnFormula>目前股價*EXP(μ*Δt*表格1_3[[#This Row],[日數]])</calculatedColumnFormula>
    </tableColumn>
    <tableColumn id="5" name="下限" dataDxfId="10">
      <calculatedColumnFormula>目前股價*EXP((μ-0.5*σ^2)*Δt*表格1_3[[#This Row],[日數]]-1.96*σ*SQRT(Δt*表格1_3[[#This Row],[日數]]))</calculatedColumnFormula>
    </tableColumn>
    <tableColumn id="6" name="上限" dataDxfId="11">
      <calculatedColumnFormula>目前股價*EXP((μ-0.5*σ^2)*Δt*表格1_3[[#This Row],[日數]]+1.96*σ*SQRT(Δt*表格1_3[[#This Row],[日數]]))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3"/>
  <sheetViews>
    <sheetView showGridLines="0" tabSelected="1" zoomScaleNormal="100" workbookViewId="0">
      <selection activeCell="B5" sqref="B5"/>
    </sheetView>
  </sheetViews>
  <sheetFormatPr defaultRowHeight="15.6" x14ac:dyDescent="0.3"/>
  <cols>
    <col min="1" max="1" width="12.88671875" style="1" bestFit="1" customWidth="1"/>
    <col min="2" max="2" width="19.33203125" style="1" customWidth="1"/>
    <col min="3" max="6" width="15.77734375" style="1" customWidth="1"/>
    <col min="7" max="7" width="10.109375" style="1" bestFit="1" customWidth="1"/>
    <col min="8" max="8" width="8.88671875" style="1"/>
    <col min="9" max="9" width="10.6640625" style="1" bestFit="1" customWidth="1"/>
    <col min="10" max="16384" width="8.88671875" style="1"/>
  </cols>
  <sheetData>
    <row r="1" spans="1:7" x14ac:dyDescent="0.3">
      <c r="A1" s="18" t="s">
        <v>1</v>
      </c>
      <c r="B1" s="10">
        <v>120</v>
      </c>
    </row>
    <row r="2" spans="1:7" x14ac:dyDescent="0.3">
      <c r="A2" s="19" t="s">
        <v>0</v>
      </c>
      <c r="B2" s="11">
        <v>0.12</v>
      </c>
    </row>
    <row r="3" spans="1:7" x14ac:dyDescent="0.3">
      <c r="A3" s="19" t="s">
        <v>9</v>
      </c>
      <c r="B3" s="11">
        <v>0.3</v>
      </c>
      <c r="G3" s="4"/>
    </row>
    <row r="4" spans="1:7" x14ac:dyDescent="0.3">
      <c r="A4" s="18" t="s">
        <v>12</v>
      </c>
      <c r="B4" s="12">
        <v>42845</v>
      </c>
    </row>
    <row r="5" spans="1:7" x14ac:dyDescent="0.3">
      <c r="A5" s="18" t="s">
        <v>13</v>
      </c>
      <c r="B5" s="12">
        <v>42998</v>
      </c>
    </row>
    <row r="6" spans="1:7" x14ac:dyDescent="0.3">
      <c r="A6" s="13" t="s">
        <v>5</v>
      </c>
      <c r="B6" s="14">
        <f>NETWORKDAYS(B4,B5)</f>
        <v>110</v>
      </c>
    </row>
    <row r="7" spans="1:7" x14ac:dyDescent="0.3">
      <c r="A7" s="13" t="s">
        <v>10</v>
      </c>
      <c r="B7" s="14">
        <f>(B5-B4)/365.25</f>
        <v>0.41889117043121149</v>
      </c>
    </row>
    <row r="8" spans="1:7" x14ac:dyDescent="0.3">
      <c r="A8" s="15" t="s">
        <v>11</v>
      </c>
      <c r="B8" s="16">
        <f>LN(1+報酬率)</f>
        <v>0.11332868530700327</v>
      </c>
      <c r="G8" s="9"/>
    </row>
    <row r="9" spans="1:7" ht="18.600000000000001" x14ac:dyDescent="0.3">
      <c r="A9" s="17" t="s">
        <v>14</v>
      </c>
      <c r="B9" s="13">
        <f>T/日數</f>
        <v>3.8081015493746499E-3</v>
      </c>
      <c r="G9" s="3"/>
    </row>
    <row r="12" spans="1:7" x14ac:dyDescent="0.3">
      <c r="A12" s="2" t="s">
        <v>2</v>
      </c>
      <c r="B12" s="2" t="s">
        <v>3</v>
      </c>
      <c r="C12" s="2" t="s">
        <v>4</v>
      </c>
      <c r="D12" s="2" t="s">
        <v>6</v>
      </c>
      <c r="E12" s="2" t="s">
        <v>8</v>
      </c>
      <c r="F12" s="2" t="s">
        <v>7</v>
      </c>
    </row>
    <row r="13" spans="1:7" x14ac:dyDescent="0.3">
      <c r="A13" s="2">
        <v>0</v>
      </c>
      <c r="B13" s="5">
        <f>目前股價</f>
        <v>120</v>
      </c>
      <c r="C13" s="8"/>
      <c r="D13" s="6">
        <f>目前股價*EXP(μ*Δt*表格1_3[[#This Row],[日數]])</f>
        <v>120</v>
      </c>
      <c r="E13" s="7">
        <f>目前股價*EXP((μ-0.5*σ^2)*Δt*表格1_3[[#This Row],[日數]]-1.96*σ*SQRT(Δt*表格1_3[[#This Row],[日數]]))</f>
        <v>120</v>
      </c>
      <c r="F13" s="6">
        <f>目前股價*EXP((μ-0.5*σ^2)*Δt*表格1_3[[#This Row],[日數]]+1.96*σ*SQRT(Δt*表格1_3[[#This Row],[日數]]))</f>
        <v>120</v>
      </c>
    </row>
    <row r="14" spans="1:7" x14ac:dyDescent="0.3">
      <c r="A14" s="2">
        <f>IF(A13&gt;=日數,NA(),A13+1)</f>
        <v>1</v>
      </c>
      <c r="B14" s="5">
        <f ca="1">IF(ISNUMBER(表格1_3[[#This Row],[日數]]),B13+表格1_3[[#This Row],[ΔS]],NA())</f>
        <v>121.53574633250025</v>
      </c>
      <c r="C14" s="8">
        <f ca="1">IF(ISNUMBER(表格1_3[[#This Row],[日數]]),B13*μ*Δt+B13*σ*_xlfn.NORM.S.INV(RAND())*SQRT(Δt),NA())</f>
        <v>1.5357463325002598</v>
      </c>
      <c r="D14" s="6">
        <f>IF(ISNUMBER(表格1_3[[#This Row],[日數]]),目前股價*EXP(μ*Δt*表格1_3[[#This Row],[日數]]), NA())</f>
        <v>120.0517992336724</v>
      </c>
      <c r="E14" s="7">
        <f>IF(ISNUMBER(表格1_3[[#This Row],[日數]]),目前股價*EXP((μ-0.5*σ^2)*Δt*表格1_3[[#This Row],[日數]]-1.96*σ*SQRT(Δt*表格1_3[[#This Row],[日數]])),NA())</f>
        <v>115.75392165610415</v>
      </c>
      <c r="F14" s="6">
        <f>IF(ISNUMBER(表格1_3[[#This Row],[日數]]),目前股價*EXP((μ-0.5*σ^2)*Δt*表格1_3[[#This Row],[日數]]+1.96*σ*SQRT(Δt*表格1_3[[#This Row],[日數]])),NA())</f>
        <v>124.46658893459704</v>
      </c>
    </row>
    <row r="15" spans="1:7" x14ac:dyDescent="0.3">
      <c r="A15" s="2">
        <f>IF(A14&gt;=日數,NA(),A14+1)</f>
        <v>2</v>
      </c>
      <c r="B15" s="5">
        <f ca="1">IF(ISNUMBER(表格1_3[[#This Row],[日數]]),B14+表格1_3[[#This Row],[ΔS]],NA())</f>
        <v>122.5370191280922</v>
      </c>
      <c r="C15" s="8">
        <f ca="1">IF(ISNUMBER(表格1_3[[#This Row],[日數]]),B14*μ*Δt+B14*σ*_xlfn.NORM.S.INV(RAND())*SQRT(Δt),NA())</f>
        <v>1.0012727955919474</v>
      </c>
      <c r="D15" s="6">
        <f>IF(ISNUMBER(表格1_3[[#This Row],[日數]]),目前股價*EXP(μ*Δt*表格1_3[[#This Row],[日數]]), NA())</f>
        <v>120.10362082701653</v>
      </c>
      <c r="E15" s="7">
        <f>IF(ISNUMBER(表格1_3[[#This Row],[日數]]),目前股價*EXP((μ-0.5*σ^2)*Δt*表格1_3[[#This Row],[日數]]-1.96*σ*SQRT(Δt*表格1_3[[#This Row],[日數]])),NA())</f>
        <v>114.0568355864185</v>
      </c>
      <c r="F15" s="6">
        <f>IF(ISNUMBER(表格1_3[[#This Row],[日數]]),目前股價*EXP((μ-0.5*σ^2)*Δt*表格1_3[[#This Row],[日數]]+1.96*σ*SQRT(Δt*表格1_3[[#This Row],[日數]])),NA())</f>
        <v>126.38431880405547</v>
      </c>
    </row>
    <row r="16" spans="1:7" x14ac:dyDescent="0.3">
      <c r="A16" s="2">
        <f>IF(A15&gt;=日數,NA(),A15+1)</f>
        <v>3</v>
      </c>
      <c r="B16" s="5">
        <f ca="1">IF(ISNUMBER(表格1_3[[#This Row],[日數]]),B15+表格1_3[[#This Row],[ΔS]],NA())</f>
        <v>124.332796176016</v>
      </c>
      <c r="C16" s="8">
        <f ca="1">IF(ISNUMBER(表格1_3[[#This Row],[日數]]),B15*μ*Δt+B15*σ*_xlfn.NORM.S.INV(RAND())*SQRT(Δt),NA())</f>
        <v>1.7957770479238069</v>
      </c>
      <c r="D16" s="6">
        <f>IF(ISNUMBER(表格1_3[[#This Row],[日數]]),目前股價*EXP(μ*Δt*表格1_3[[#This Row],[日數]]), NA())</f>
        <v>120.15546478968419</v>
      </c>
      <c r="E16" s="7">
        <f>IF(ISNUMBER(表格1_3[[#This Row],[日數]]),目前股價*EXP((μ-0.5*σ^2)*Δt*表格1_3[[#This Row],[日數]]-1.96*σ*SQRT(Δt*表格1_3[[#This Row],[日數]])),NA())</f>
        <v>112.77833349250687</v>
      </c>
      <c r="F16" s="6">
        <f>IF(ISNUMBER(表格1_3[[#This Row],[日數]]),目前股價*EXP((μ-0.5*σ^2)*Δt*表格1_3[[#This Row],[日數]]+1.96*σ*SQRT(Δt*表格1_3[[#This Row],[日數]])),NA())</f>
        <v>127.88359797480679</v>
      </c>
    </row>
    <row r="17" spans="1:6" x14ac:dyDescent="0.3">
      <c r="A17" s="2">
        <f>IF(A16&gt;=日數,NA(),A16+1)</f>
        <v>4</v>
      </c>
      <c r="B17" s="5">
        <f ca="1">IF(ISNUMBER(表格1_3[[#This Row],[日數]]),B16+表格1_3[[#This Row],[ΔS]],NA())</f>
        <v>124.79621945119204</v>
      </c>
      <c r="C17" s="8">
        <f ca="1">IF(ISNUMBER(表格1_3[[#This Row],[日數]]),B16*μ*Δt+B16*σ*_xlfn.NORM.S.INV(RAND())*SQRT(Δt),NA())</f>
        <v>0.46342327517604581</v>
      </c>
      <c r="D17" s="6">
        <f>IF(ISNUMBER(表格1_3[[#This Row],[日數]]),目前股價*EXP(μ*Δt*表格1_3[[#This Row],[日數]]), NA())</f>
        <v>120.20733113133132</v>
      </c>
      <c r="E17" s="7">
        <f>IF(ISNUMBER(表格1_3[[#This Row],[日數]]),目前股價*EXP((μ-0.5*σ^2)*Δt*表格1_3[[#This Row],[日數]]-1.96*σ*SQRT(Δt*表格1_3[[#This Row],[日數]])),NA())</f>
        <v>111.71620905472263</v>
      </c>
      <c r="F17" s="6">
        <f>IF(ISNUMBER(表格1_3[[#This Row],[日數]]),目前股價*EXP((μ-0.5*σ^2)*Δt*表格1_3[[#This Row],[日數]]+1.96*σ*SQRT(Δt*表格1_3[[#This Row],[日數]])),NA())</f>
        <v>129.16663283452459</v>
      </c>
    </row>
    <row r="18" spans="1:6" x14ac:dyDescent="0.3">
      <c r="A18" s="2">
        <f>IF(A17&gt;=日數,NA(),A17+1)</f>
        <v>5</v>
      </c>
      <c r="B18" s="5">
        <f ca="1">IF(ISNUMBER(表格1_3[[#This Row],[日數]]),B17+表格1_3[[#This Row],[ΔS]],NA())</f>
        <v>129.02313358092596</v>
      </c>
      <c r="C18" s="8">
        <f ca="1">IF(ISNUMBER(表格1_3[[#This Row],[日數]]),B17*μ*Δt+B17*σ*_xlfn.NORM.S.INV(RAND())*SQRT(Δt),NA())</f>
        <v>4.2269141297339203</v>
      </c>
      <c r="D18" s="6">
        <f>IF(ISNUMBER(表格1_3[[#This Row],[日數]]),目前股價*EXP(μ*Δt*表格1_3[[#This Row],[日數]]), NA())</f>
        <v>120.25921986161805</v>
      </c>
      <c r="E18" s="7">
        <f>IF(ISNUMBER(表格1_3[[#This Row],[日數]]),目前股價*EXP((μ-0.5*σ^2)*Δt*表格1_3[[#This Row],[日數]]-1.96*σ*SQRT(Δt*表格1_3[[#This Row],[日數]])),NA())</f>
        <v>110.79218019914632</v>
      </c>
      <c r="F18" s="6">
        <f>IF(ISNUMBER(表格1_3[[#This Row],[日數]]),目前股價*EXP((μ-0.5*σ^2)*Δt*表格1_3[[#This Row],[日數]]+1.96*σ*SQRT(Δt*表格1_3[[#This Row],[日數]])),NA())</f>
        <v>130.31170552518677</v>
      </c>
    </row>
    <row r="19" spans="1:6" x14ac:dyDescent="0.3">
      <c r="A19" s="2">
        <f>IF(A18&gt;=日數,NA(),A18+1)</f>
        <v>6</v>
      </c>
      <c r="B19" s="5">
        <f ca="1">IF(ISNUMBER(表格1_3[[#This Row],[日數]]),B18+表格1_3[[#This Row],[ΔS]],NA())</f>
        <v>122.78340466965504</v>
      </c>
      <c r="C19" s="8">
        <f ca="1">IF(ISNUMBER(表格1_3[[#This Row],[日數]]),B18*μ*Δt+B18*σ*_xlfn.NORM.S.INV(RAND())*SQRT(Δt),NA())</f>
        <v>-6.2397289112709222</v>
      </c>
      <c r="D19" s="6">
        <f>IF(ISNUMBER(表格1_3[[#This Row],[日數]]),目前股價*EXP(μ*Δt*表格1_3[[#This Row],[日數]]), NA())</f>
        <v>120.31113099020864</v>
      </c>
      <c r="E19" s="7">
        <f>IF(ISNUMBER(表格1_3[[#This Row],[日數]]),目前股價*EXP((μ-0.5*σ^2)*Δt*表格1_3[[#This Row],[日數]]-1.96*σ*SQRT(Δt*表格1_3[[#This Row],[日數]])),NA())</f>
        <v>109.9661191156318</v>
      </c>
      <c r="F19" s="6">
        <f>IF(ISNUMBER(表格1_3[[#This Row],[日數]]),目前股價*EXP((μ-0.5*σ^2)*Δt*表格1_3[[#This Row],[日數]]+1.96*σ*SQRT(Δt*表格1_3[[#This Row],[日數]])),NA())</f>
        <v>131.35894392502942</v>
      </c>
    </row>
    <row r="20" spans="1:6" x14ac:dyDescent="0.3">
      <c r="A20" s="2">
        <f>IF(A19&gt;=日數,NA(),A19+1)</f>
        <v>7</v>
      </c>
      <c r="B20" s="5">
        <f ca="1">IF(ISNUMBER(表格1_3[[#This Row],[日數]]),B19+表格1_3[[#This Row],[ΔS]],NA())</f>
        <v>123.36848530357011</v>
      </c>
      <c r="C20" s="8">
        <f ca="1">IF(ISNUMBER(表格1_3[[#This Row],[日數]]),B19*μ*Δt+B19*σ*_xlfn.NORM.S.INV(RAND())*SQRT(Δt),NA())</f>
        <v>0.58508063391506249</v>
      </c>
      <c r="D20" s="6">
        <f>IF(ISNUMBER(表格1_3[[#This Row],[日數]]),目前股價*EXP(μ*Δt*表格1_3[[#This Row],[日數]]), NA())</f>
        <v>120.36306452677158</v>
      </c>
      <c r="E20" s="7">
        <f>IF(ISNUMBER(表格1_3[[#This Row],[日數]]),目前股價*EXP((μ-0.5*σ^2)*Δt*表格1_3[[#This Row],[日數]]-1.96*σ*SQRT(Δt*表格1_3[[#This Row],[日數]])),NA())</f>
        <v>109.2141997017394</v>
      </c>
      <c r="F20" s="6">
        <f>IF(ISNUMBER(表格1_3[[#This Row],[日數]]),目前股價*EXP((μ-0.5*σ^2)*Δt*表格1_3[[#This Row],[日數]]+1.96*σ*SQRT(Δt*表格1_3[[#This Row],[日數]])),NA())</f>
        <v>132.33217420461389</v>
      </c>
    </row>
    <row r="21" spans="1:6" x14ac:dyDescent="0.3">
      <c r="A21" s="2">
        <f>IF(A20&gt;=日數,NA(),A20+1)</f>
        <v>8</v>
      </c>
      <c r="B21" s="5">
        <f ca="1">IF(ISNUMBER(表格1_3[[#This Row],[日數]]),B20+表格1_3[[#This Row],[ΔS]],NA())</f>
        <v>124.95415132838291</v>
      </c>
      <c r="C21" s="8">
        <f ca="1">IF(ISNUMBER(表格1_3[[#This Row],[日數]]),B20*μ*Δt+B20*σ*_xlfn.NORM.S.INV(RAND())*SQRT(Δt),NA())</f>
        <v>1.585666024812791</v>
      </c>
      <c r="D21" s="6">
        <f>IF(ISNUMBER(表格1_3[[#This Row],[日數]]),目前股價*EXP(μ*Δt*表格1_3[[#This Row],[日數]]), NA())</f>
        <v>120.41502048097948</v>
      </c>
      <c r="E21" s="7">
        <f>IF(ISNUMBER(表格1_3[[#This Row],[日數]]),目前股價*EXP((μ-0.5*σ^2)*Δt*表格1_3[[#This Row],[日數]]-1.96*σ*SQRT(Δt*表格1_3[[#This Row],[日數]])),NA())</f>
        <v>108.52090544904431</v>
      </c>
      <c r="F21" s="6">
        <f>IF(ISNUMBER(表格1_3[[#This Row],[日數]]),目前股價*EXP((μ-0.5*σ^2)*Δt*表格1_3[[#This Row],[日數]]+1.96*σ*SQRT(Δt*表格1_3[[#This Row],[日數]])),NA())</f>
        <v>133.24691294051809</v>
      </c>
    </row>
    <row r="22" spans="1:6" x14ac:dyDescent="0.3">
      <c r="A22" s="2">
        <f>IF(A21&gt;=日數,NA(),A21+1)</f>
        <v>9</v>
      </c>
      <c r="B22" s="5">
        <f ca="1">IF(ISNUMBER(表格1_3[[#This Row],[日數]]),B21+表格1_3[[#This Row],[ΔS]],NA())</f>
        <v>127.31799210508827</v>
      </c>
      <c r="C22" s="8">
        <f ca="1">IF(ISNUMBER(表格1_3[[#This Row],[日數]]),B21*μ*Δt+B21*σ*_xlfn.NORM.S.INV(RAND())*SQRT(Δt),NA())</f>
        <v>2.3638407767053544</v>
      </c>
      <c r="D22" s="6">
        <f>IF(ISNUMBER(表格1_3[[#This Row],[日數]]),目前股價*EXP(μ*Δt*表格1_3[[#This Row],[日數]]), NA())</f>
        <v>120.46699886250914</v>
      </c>
      <c r="E22" s="7">
        <f>IF(ISNUMBER(表格1_3[[#This Row],[日數]]),目前股價*EXP((μ-0.5*σ^2)*Δt*表格1_3[[#This Row],[日數]]-1.96*σ*SQRT(Δt*表格1_3[[#This Row],[日數]])),NA())</f>
        <v>107.8754637382316</v>
      </c>
      <c r="F22" s="6">
        <f>IF(ISNUMBER(表格1_3[[#This Row],[日數]]),目前股價*EXP((μ-0.5*σ^2)*Δt*表格1_3[[#This Row],[日數]]+1.96*σ*SQRT(Δt*表格1_3[[#This Row],[日數]])),NA())</f>
        <v>134.11393282024167</v>
      </c>
    </row>
    <row r="23" spans="1:6" x14ac:dyDescent="0.3">
      <c r="A23" s="2">
        <f>IF(A22&gt;=日數,NA(),A22+1)</f>
        <v>10</v>
      </c>
      <c r="B23" s="5">
        <f ca="1">IF(ISNUMBER(表格1_3[[#This Row],[日數]]),B22+表格1_3[[#This Row],[ΔS]],NA())</f>
        <v>130.30637235865882</v>
      </c>
      <c r="C23" s="8">
        <f ca="1">IF(ISNUMBER(表格1_3[[#This Row],[日數]]),B22*μ*Δt+B22*σ*_xlfn.NORM.S.INV(RAND())*SQRT(Δt),NA())</f>
        <v>2.9883802535705457</v>
      </c>
      <c r="D23" s="6">
        <f>IF(ISNUMBER(表格1_3[[#This Row],[日數]]),目前股價*EXP(μ*Δt*表格1_3[[#This Row],[日數]]), NA())</f>
        <v>120.51899968104158</v>
      </c>
      <c r="E23" s="7">
        <f>IF(ISNUMBER(表格1_3[[#This Row],[日數]]),目前股價*EXP((μ-0.5*σ^2)*Δt*表格1_3[[#This Row],[日數]]-1.96*σ*SQRT(Δt*表格1_3[[#This Row],[日數]])),NA())</f>
        <v>107.27003484639222</v>
      </c>
      <c r="F23" s="6">
        <f>IF(ISNUMBER(表格1_3[[#This Row],[日數]]),目前股價*EXP((μ-0.5*σ^2)*Δt*表格1_3[[#This Row],[日數]]+1.96*σ*SQRT(Δt*表格1_3[[#This Row],[日數]])),NA())</f>
        <v>134.94107363491005</v>
      </c>
    </row>
    <row r="24" spans="1:6" x14ac:dyDescent="0.3">
      <c r="A24" s="2">
        <f>IF(A23&gt;=日數,NA(),A23+1)</f>
        <v>11</v>
      </c>
      <c r="B24" s="5">
        <f ca="1">IF(ISNUMBER(表格1_3[[#This Row],[日數]]),B23+表格1_3[[#This Row],[ΔS]],NA())</f>
        <v>132.88669663325419</v>
      </c>
      <c r="C24" s="8">
        <f ca="1">IF(ISNUMBER(表格1_3[[#This Row],[日數]]),B23*μ*Δt+B23*σ*_xlfn.NORM.S.INV(RAND())*SQRT(Δt),NA())</f>
        <v>2.5803242745953661</v>
      </c>
      <c r="D24" s="6">
        <f>IF(ISNUMBER(表格1_3[[#This Row],[日數]]),目前股價*EXP(μ*Δt*表格1_3[[#This Row],[日數]]), NA())</f>
        <v>120.57102294626192</v>
      </c>
      <c r="E24" s="7">
        <f>IF(ISNUMBER(表格1_3[[#This Row],[日數]]),目前股價*EXP((μ-0.5*σ^2)*Δt*表格1_3[[#This Row],[日數]]-1.96*σ*SQRT(Δt*表格1_3[[#This Row],[日數]])),NA())</f>
        <v>106.69870323993946</v>
      </c>
      <c r="F24" s="6">
        <f>IF(ISNUMBER(表格1_3[[#This Row],[日數]]),目前股價*EXP((μ-0.5*σ^2)*Δt*表格1_3[[#This Row],[日數]]+1.96*σ*SQRT(Δt*表格1_3[[#This Row],[日數]])),NA())</f>
        <v>135.73425098635795</v>
      </c>
    </row>
    <row r="25" spans="1:6" x14ac:dyDescent="0.3">
      <c r="A25" s="2">
        <f>IF(A24&gt;=日數,NA(),A24+1)</f>
        <v>12</v>
      </c>
      <c r="B25" s="5">
        <f ca="1">IF(ISNUMBER(表格1_3[[#This Row],[日數]]),B24+表格1_3[[#This Row],[ΔS]],NA())</f>
        <v>129.93263168093961</v>
      </c>
      <c r="C25" s="8">
        <f ca="1">IF(ISNUMBER(表格1_3[[#This Row],[日數]]),B24*μ*Δt+B24*σ*_xlfn.NORM.S.INV(RAND())*SQRT(Δt),NA())</f>
        <v>-2.9540649523145728</v>
      </c>
      <c r="D25" s="6">
        <f>IF(ISNUMBER(表格1_3[[#This Row],[日數]]),目前股價*EXP(μ*Δt*表格1_3[[#This Row],[日數]]), NA())</f>
        <v>120.62306866785954</v>
      </c>
      <c r="E25" s="7">
        <f>IF(ISNUMBER(表格1_3[[#This Row],[日數]]),目前股價*EXP((μ-0.5*σ^2)*Δt*表格1_3[[#This Row],[日數]]-1.96*σ*SQRT(Δt*表格1_3[[#This Row],[日數]])),NA())</f>
        <v>106.15687532436073</v>
      </c>
      <c r="F25" s="6">
        <f>IF(ISNUMBER(表格1_3[[#This Row],[日數]]),目前股價*EXP((μ-0.5*σ^2)*Δt*表格1_3[[#This Row],[日數]]+1.96*σ*SQRT(Δt*表格1_3[[#This Row],[日數]])),NA())</f>
        <v>136.49805853737757</v>
      </c>
    </row>
    <row r="26" spans="1:6" x14ac:dyDescent="0.3">
      <c r="A26" s="2">
        <f>IF(A25&gt;=日數,NA(),A25+1)</f>
        <v>13</v>
      </c>
      <c r="B26" s="5">
        <f ca="1">IF(ISNUMBER(表格1_3[[#This Row],[日數]]),B25+表格1_3[[#This Row],[ΔS]],NA())</f>
        <v>130.24491007164821</v>
      </c>
      <c r="C26" s="8">
        <f ca="1">IF(ISNUMBER(表格1_3[[#This Row],[日數]]),B25*μ*Δt+B25*σ*_xlfn.NORM.S.INV(RAND())*SQRT(Δt),NA())</f>
        <v>0.31227839070860947</v>
      </c>
      <c r="D26" s="6">
        <f>IF(ISNUMBER(表格1_3[[#This Row],[日數]]),目前股價*EXP(μ*Δt*表格1_3[[#This Row],[日數]]), NA())</f>
        <v>120.67513685552792</v>
      </c>
      <c r="E26" s="7">
        <f>IF(ISNUMBER(表格1_3[[#This Row],[日數]]),目前股價*EXP((μ-0.5*σ^2)*Δt*表格1_3[[#This Row],[日數]]-1.96*σ*SQRT(Δt*表格1_3[[#This Row],[日數]])),NA())</f>
        <v>105.64089978897744</v>
      </c>
      <c r="F26" s="6">
        <f>IF(ISNUMBER(表格1_3[[#This Row],[日數]]),目前股價*EXP((μ-0.5*σ^2)*Δt*表格1_3[[#This Row],[日數]]+1.96*σ*SQRT(Δt*表格1_3[[#This Row],[日數]])),NA())</f>
        <v>137.23614766695871</v>
      </c>
    </row>
    <row r="27" spans="1:6" x14ac:dyDescent="0.3">
      <c r="A27" s="2">
        <f>IF(A26&gt;=日數,NA(),A26+1)</f>
        <v>14</v>
      </c>
      <c r="B27" s="5">
        <f ca="1">IF(ISNUMBER(表格1_3[[#This Row],[日數]]),B26+表格1_3[[#This Row],[ΔS]],NA())</f>
        <v>129.40414972097861</v>
      </c>
      <c r="C27" s="8">
        <f ca="1">IF(ISNUMBER(表格1_3[[#This Row],[日數]]),B26*μ*Δt+B26*σ*_xlfn.NORM.S.INV(RAND())*SQRT(Δt),NA())</f>
        <v>-0.8407603506695861</v>
      </c>
      <c r="D27" s="6">
        <f>IF(ISNUMBER(表格1_3[[#This Row],[日數]]),目前股價*EXP(μ*Δt*表格1_3[[#This Row],[日數]]), NA())</f>
        <v>120.72722751896484</v>
      </c>
      <c r="E27" s="7">
        <f>IF(ISNUMBER(表格1_3[[#This Row],[日數]]),目前股價*EXP((μ-0.5*σ^2)*Δt*表格1_3[[#This Row],[日數]]-1.96*σ*SQRT(Δt*表格1_3[[#This Row],[日數]])),NA())</f>
        <v>105.14781756730073</v>
      </c>
      <c r="F27" s="6">
        <f>IF(ISNUMBER(表格1_3[[#This Row],[日數]]),目前股價*EXP((μ-0.5*σ^2)*Δt*表格1_3[[#This Row],[日數]]+1.96*σ*SQRT(Δt*表格1_3[[#This Row],[日數]])),NA())</f>
        <v>137.95147750993317</v>
      </c>
    </row>
    <row r="28" spans="1:6" x14ac:dyDescent="0.3">
      <c r="A28" s="2">
        <f>IF(A27&gt;=日數,NA(),A27+1)</f>
        <v>15</v>
      </c>
      <c r="B28" s="5">
        <f ca="1">IF(ISNUMBER(表格1_3[[#This Row],[日數]]),B27+表格1_3[[#This Row],[ΔS]],NA())</f>
        <v>126.61218278802062</v>
      </c>
      <c r="C28" s="8">
        <f ca="1">IF(ISNUMBER(表格1_3[[#This Row],[日數]]),B27*μ*Δt+B27*σ*_xlfn.NORM.S.INV(RAND())*SQRT(Δt),NA())</f>
        <v>-2.791966932957993</v>
      </c>
      <c r="D28" s="6">
        <f>IF(ISNUMBER(表格1_3[[#This Row],[日數]]),目前股價*EXP(μ*Δt*表格1_3[[#This Row],[日數]]), NA())</f>
        <v>120.77934066787211</v>
      </c>
      <c r="E28" s="7">
        <f>IF(ISNUMBER(表格1_3[[#This Row],[日數]]),目前股價*EXP((μ-0.5*σ^2)*Δt*表格1_3[[#This Row],[日數]]-1.96*σ*SQRT(Δt*表格1_3[[#This Row],[日數]])),NA())</f>
        <v>104.6751911170913</v>
      </c>
      <c r="F28" s="6">
        <f>IF(ISNUMBER(表格1_3[[#This Row],[日數]]),目前股價*EXP((μ-0.5*σ^2)*Δt*表格1_3[[#This Row],[日數]]+1.96*σ*SQRT(Δt*表格1_3[[#This Row],[日數]])),NA())</f>
        <v>138.64648567691492</v>
      </c>
    </row>
    <row r="29" spans="1:6" x14ac:dyDescent="0.3">
      <c r="A29" s="2">
        <f>IF(A28&gt;=日數,NA(),A28+1)</f>
        <v>16</v>
      </c>
      <c r="B29" s="5">
        <f ca="1">IF(ISNUMBER(表格1_3[[#This Row],[日數]]),B28+表格1_3[[#This Row],[ΔS]],NA())</f>
        <v>128.52190852487217</v>
      </c>
      <c r="C29" s="8">
        <f ca="1">IF(ISNUMBER(表格1_3[[#This Row],[日數]]),B28*μ*Δt+B28*σ*_xlfn.NORM.S.INV(RAND())*SQRT(Δt),NA())</f>
        <v>1.9097257368515508</v>
      </c>
      <c r="D29" s="6">
        <f>IF(ISNUMBER(表格1_3[[#This Row],[日數]]),目前股價*EXP(μ*Δt*表格1_3[[#This Row],[日數]]), NA())</f>
        <v>120.83147631195588</v>
      </c>
      <c r="E29" s="7">
        <f>IF(ISNUMBER(表格1_3[[#This Row],[日數]]),目前股價*EXP((μ-0.5*σ^2)*Δt*表格1_3[[#This Row],[日數]]-1.96*σ*SQRT(Δt*表格1_3[[#This Row],[日數]])),NA())</f>
        <v>104.22098427962005</v>
      </c>
      <c r="F29" s="6">
        <f>IF(ISNUMBER(表格1_3[[#This Row],[日數]]),目前股價*EXP((μ-0.5*σ^2)*Δt*表格1_3[[#This Row],[日數]]+1.96*σ*SQRT(Δt*表格1_3[[#This Row],[日數]])),NA())</f>
        <v>139.32320839503927</v>
      </c>
    </row>
    <row r="30" spans="1:6" x14ac:dyDescent="0.3">
      <c r="A30" s="2">
        <f>IF(A29&gt;=日數,NA(),A29+1)</f>
        <v>17</v>
      </c>
      <c r="B30" s="5">
        <f ca="1">IF(ISNUMBER(表格1_3[[#This Row],[日數]]),B29+表格1_3[[#This Row],[ΔS]],NA())</f>
        <v>132.22951482880381</v>
      </c>
      <c r="C30" s="8">
        <f ca="1">IF(ISNUMBER(表格1_3[[#This Row],[日數]]),B29*μ*Δt+B29*σ*_xlfn.NORM.S.INV(RAND())*SQRT(Δt),NA())</f>
        <v>3.7076063039316538</v>
      </c>
      <c r="D30" s="6">
        <f>IF(ISNUMBER(表格1_3[[#This Row],[日數]]),目前股價*EXP(μ*Δt*表格1_3[[#This Row],[日數]]), NA())</f>
        <v>120.88363446092642</v>
      </c>
      <c r="E30" s="7">
        <f>IF(ISNUMBER(表格1_3[[#This Row],[日數]]),目前股價*EXP((μ-0.5*σ^2)*Δt*表格1_3[[#This Row],[日數]]-1.96*σ*SQRT(Δt*表格1_3[[#This Row],[日數]])),NA())</f>
        <v>103.78347552875844</v>
      </c>
      <c r="F30" s="6">
        <f>IF(ISNUMBER(表格1_3[[#This Row],[日數]]),目前股價*EXP((μ-0.5*σ^2)*Δt*表格1_3[[#This Row],[日數]]+1.96*σ*SQRT(Δt*表格1_3[[#This Row],[日數]])),NA())</f>
        <v>139.98336725887285</v>
      </c>
    </row>
    <row r="31" spans="1:6" x14ac:dyDescent="0.3">
      <c r="A31" s="2">
        <f>IF(A30&gt;=日數,NA(),A30+1)</f>
        <v>18</v>
      </c>
      <c r="B31" s="5">
        <f ca="1">IF(ISNUMBER(表格1_3[[#This Row],[日數]]),B30+表格1_3[[#This Row],[ΔS]],NA())</f>
        <v>133.68460841785807</v>
      </c>
      <c r="C31" s="8">
        <f ca="1">IF(ISNUMBER(表格1_3[[#This Row],[日數]]),B30*μ*Δt+B30*σ*_xlfn.NORM.S.INV(RAND())*SQRT(Δt),NA())</f>
        <v>1.4550935890542509</v>
      </c>
      <c r="D31" s="6">
        <f>IF(ISNUMBER(表格1_3[[#This Row],[日數]]),目前股價*EXP(μ*Δt*表格1_3[[#This Row],[日數]]), NA())</f>
        <v>120.93581512449816</v>
      </c>
      <c r="E31" s="7">
        <f>IF(ISNUMBER(表格1_3[[#This Row],[日數]]),目前股價*EXP((μ-0.5*σ^2)*Δt*表格1_3[[#This Row],[日數]]-1.96*σ*SQRT(Δt*表格1_3[[#This Row],[日數]])),NA())</f>
        <v>103.36119392493353</v>
      </c>
      <c r="F31" s="6">
        <f>IF(ISNUMBER(表格1_3[[#This Row],[日數]]),目前股價*EXP((μ-0.5*σ^2)*Δt*表格1_3[[#This Row],[日數]]+1.96*σ*SQRT(Δt*表格1_3[[#This Row],[日數]])),NA())</f>
        <v>140.6284332764582</v>
      </c>
    </row>
    <row r="32" spans="1:6" x14ac:dyDescent="0.3">
      <c r="A32" s="2">
        <f>IF(A31&gt;=日數,NA(),A31+1)</f>
        <v>19</v>
      </c>
      <c r="B32" s="5">
        <f ca="1">IF(ISNUMBER(表格1_3[[#This Row],[日數]]),B31+表格1_3[[#This Row],[ΔS]],NA())</f>
        <v>137.15046146084876</v>
      </c>
      <c r="C32" s="8">
        <f ca="1">IF(ISNUMBER(表格1_3[[#This Row],[日數]]),B31*μ*Δt+B31*σ*_xlfn.NORM.S.INV(RAND())*SQRT(Δt),NA())</f>
        <v>3.4658530429906742</v>
      </c>
      <c r="D32" s="6">
        <f>IF(ISNUMBER(表格1_3[[#This Row],[日數]]),目前股價*EXP(μ*Δt*表格1_3[[#This Row],[日數]]), NA())</f>
        <v>120.98801831238978</v>
      </c>
      <c r="E32" s="7">
        <f>IF(ISNUMBER(表格1_3[[#This Row],[日數]]),目前股價*EXP((μ-0.5*σ^2)*Δt*表格1_3[[#This Row],[日數]]-1.96*σ*SQRT(Δt*表格1_3[[#This Row],[日數]])),NA())</f>
        <v>102.95287090883832</v>
      </c>
      <c r="F32" s="6">
        <f>IF(ISNUMBER(表格1_3[[#This Row],[日數]]),目前股價*EXP((μ-0.5*σ^2)*Δt*表格1_3[[#This Row],[日數]]+1.96*σ*SQRT(Δt*表格1_3[[#This Row],[日數]])),NA())</f>
        <v>141.25967507560384</v>
      </c>
    </row>
    <row r="33" spans="1:6" x14ac:dyDescent="0.3">
      <c r="A33" s="2">
        <f>IF(A32&gt;=日數,NA(),A32+1)</f>
        <v>20</v>
      </c>
      <c r="B33" s="5">
        <f ca="1">IF(ISNUMBER(表格1_3[[#This Row],[日數]]),B32+表格1_3[[#This Row],[ΔS]],NA())</f>
        <v>140.94564310347619</v>
      </c>
      <c r="C33" s="8">
        <f ca="1">IF(ISNUMBER(表格1_3[[#This Row],[日數]]),B32*μ*Δt+B32*σ*_xlfn.NORM.S.INV(RAND())*SQRT(Δt),NA())</f>
        <v>3.7951816426274139</v>
      </c>
      <c r="D33" s="6">
        <f>IF(ISNUMBER(表格1_3[[#This Row],[日數]]),目前股價*EXP(μ*Δt*表格1_3[[#This Row],[日數]]), NA())</f>
        <v>121.04024403432416</v>
      </c>
      <c r="E33" s="7">
        <f>IF(ISNUMBER(表格1_3[[#This Row],[日數]]),目前股價*EXP((μ-0.5*σ^2)*Δt*表格1_3[[#This Row],[日數]]-1.96*σ*SQRT(Δt*表格1_3[[#This Row],[日數]])),NA())</f>
        <v>102.55740339568052</v>
      </c>
      <c r="F33" s="6">
        <f>IF(ISNUMBER(表格1_3[[#This Row],[日數]]),目前股價*EXP((μ-0.5*σ^2)*Δt*表格1_3[[#This Row],[日數]]+1.96*σ*SQRT(Δt*表格1_3[[#This Row],[日數]])),NA())</f>
        <v>141.87819580963529</v>
      </c>
    </row>
    <row r="34" spans="1:6" x14ac:dyDescent="0.3">
      <c r="A34" s="2">
        <f>IF(A33&gt;=日數,NA(),A33+1)</f>
        <v>21</v>
      </c>
      <c r="B34" s="5">
        <f ca="1">IF(ISNUMBER(表格1_3[[#This Row],[日數]]),B33+表格1_3[[#This Row],[ΔS]],NA())</f>
        <v>136.1152974116458</v>
      </c>
      <c r="C34" s="8">
        <f ca="1">IF(ISNUMBER(表格1_3[[#This Row],[日數]]),B33*μ*Δt+B33*σ*_xlfn.NORM.S.INV(RAND())*SQRT(Δt),NA())</f>
        <v>-4.8303456918303942</v>
      </c>
      <c r="D34" s="6">
        <f>IF(ISNUMBER(表格1_3[[#This Row],[日數]]),目前股價*EXP(μ*Δt*表格1_3[[#This Row],[日數]]), NA())</f>
        <v>121.0924923000283</v>
      </c>
      <c r="E34" s="7">
        <f>IF(ISNUMBER(表格1_3[[#This Row],[日數]]),目前股價*EXP((μ-0.5*σ^2)*Δt*表格1_3[[#This Row],[日數]]-1.96*σ*SQRT(Δt*表格1_3[[#This Row],[日數]])),NA())</f>
        <v>102.17382509223249</v>
      </c>
      <c r="F34" s="6">
        <f>IF(ISNUMBER(表格1_3[[#This Row],[日數]]),目前股價*EXP((μ-0.5*σ^2)*Δt*表格1_3[[#This Row],[日數]]+1.96*σ*SQRT(Δt*表格1_3[[#This Row],[日數]])),NA())</f>
        <v>142.48496184034502</v>
      </c>
    </row>
    <row r="35" spans="1:6" x14ac:dyDescent="0.3">
      <c r="A35" s="2">
        <f>IF(A34&gt;=日數,NA(),A34+1)</f>
        <v>22</v>
      </c>
      <c r="B35" s="5">
        <f ca="1">IF(ISNUMBER(表格1_3[[#This Row],[日數]]),B34+表格1_3[[#This Row],[ΔS]],NA())</f>
        <v>138.57116171417846</v>
      </c>
      <c r="C35" s="8">
        <f ca="1">IF(ISNUMBER(表格1_3[[#This Row],[日數]]),B34*μ*Δt+B34*σ*_xlfn.NORM.S.INV(RAND())*SQRT(Δt),NA())</f>
        <v>2.4558643025326661</v>
      </c>
      <c r="D35" s="6">
        <f>IF(ISNUMBER(表格1_3[[#This Row],[日數]]),目前股價*EXP(μ*Δt*表格1_3[[#This Row],[日數]]), NA())</f>
        <v>121.14476311923349</v>
      </c>
      <c r="E35" s="7">
        <f>IF(ISNUMBER(表格1_3[[#This Row],[日數]]),目前股價*EXP((μ-0.5*σ^2)*Δt*表格1_3[[#This Row],[日數]]-1.96*σ*SQRT(Δt*表格1_3[[#This Row],[日數]])),NA())</f>
        <v>101.80128390299829</v>
      </c>
      <c r="F35" s="6">
        <f>IF(ISNUMBER(表格1_3[[#This Row],[日數]]),目前股價*EXP((μ-0.5*σ^2)*Δt*表格1_3[[#This Row],[日數]]+1.96*σ*SQRT(Δt*表格1_3[[#This Row],[日數]])),NA())</f>
        <v>143.08082533182579</v>
      </c>
    </row>
    <row r="36" spans="1:6" x14ac:dyDescent="0.3">
      <c r="A36" s="2">
        <f>IF(A35&gt;=日數,NA(),A35+1)</f>
        <v>23</v>
      </c>
      <c r="B36" s="5">
        <f ca="1">IF(ISNUMBER(表格1_3[[#This Row],[日數]]),B35+表格1_3[[#This Row],[ΔS]],NA())</f>
        <v>141.96088397327671</v>
      </c>
      <c r="C36" s="8">
        <f ca="1">IF(ISNUMBER(表格1_3[[#This Row],[日數]]),B35*μ*Δt+B35*σ*_xlfn.NORM.S.INV(RAND())*SQRT(Δt),NA())</f>
        <v>3.3897222590982632</v>
      </c>
      <c r="D36" s="6">
        <f>IF(ISNUMBER(表格1_3[[#This Row],[日數]]),目前股價*EXP(μ*Δt*表格1_3[[#This Row],[日數]]), NA())</f>
        <v>121.19705650167516</v>
      </c>
      <c r="E36" s="7">
        <f>IF(ISNUMBER(表格1_3[[#This Row],[日數]]),目前股價*EXP((μ-0.5*σ^2)*Δt*表格1_3[[#This Row],[日數]]-1.96*σ*SQRT(Δt*表格1_3[[#This Row],[日數]])),NA())</f>
        <v>101.43902391673782</v>
      </c>
      <c r="F36" s="6">
        <f>IF(ISNUMBER(表格1_3[[#This Row],[日數]]),目前股價*EXP((μ-0.5*σ^2)*Δt*表格1_3[[#This Row],[日數]]+1.96*σ*SQRT(Δt*表格1_3[[#This Row],[日數]])),NA())</f>
        <v>143.66654226394624</v>
      </c>
    </row>
    <row r="37" spans="1:6" x14ac:dyDescent="0.3">
      <c r="A37" s="2">
        <f>IF(A36&gt;=日數,NA(),A36+1)</f>
        <v>24</v>
      </c>
      <c r="B37" s="5">
        <f ca="1">IF(ISNUMBER(表格1_3[[#This Row],[日數]]),B36+表格1_3[[#This Row],[ΔS]],NA())</f>
        <v>140.09465191912892</v>
      </c>
      <c r="C37" s="8">
        <f ca="1">IF(ISNUMBER(表格1_3[[#This Row],[日數]]),B36*μ*Δt+B36*σ*_xlfn.NORM.S.INV(RAND())*SQRT(Δt),NA())</f>
        <v>-1.866232054147789</v>
      </c>
      <c r="D37" s="6">
        <f>IF(ISNUMBER(表格1_3[[#This Row],[日數]]),目前股價*EXP(μ*Δt*表格1_3[[#This Row],[日數]]), NA())</f>
        <v>121.24937245709296</v>
      </c>
      <c r="E37" s="7">
        <f>IF(ISNUMBER(表格1_3[[#This Row],[日數]]),目前股價*EXP((μ-0.5*σ^2)*Δt*表格1_3[[#This Row],[日數]]-1.96*σ*SQRT(Δt*表格1_3[[#This Row],[日數]])),NA())</f>
        <v>101.08637088739705</v>
      </c>
      <c r="F37" s="6">
        <f>IF(ISNUMBER(表格1_3[[#This Row],[日數]]),目前股價*EXP((μ-0.5*σ^2)*Δt*表格1_3[[#This Row],[日數]]+1.96*σ*SQRT(Δt*表格1_3[[#This Row],[日數]])),NA())</f>
        <v>144.24278695142064</v>
      </c>
    </row>
    <row r="38" spans="1:6" x14ac:dyDescent="0.3">
      <c r="A38" s="2">
        <f>IF(A37&gt;=日數,NA(),A37+1)</f>
        <v>25</v>
      </c>
      <c r="B38" s="5">
        <f ca="1">IF(ISNUMBER(表格1_3[[#This Row],[日數]]),B37+表格1_3[[#This Row],[ΔS]],NA())</f>
        <v>137.51228759671005</v>
      </c>
      <c r="C38" s="8">
        <f ca="1">IF(ISNUMBER(表格1_3[[#This Row],[日數]]),B37*μ*Δt+B37*σ*_xlfn.NORM.S.INV(RAND())*SQRT(Δt),NA())</f>
        <v>-2.5823643224188793</v>
      </c>
      <c r="D38" s="6">
        <f>IF(ISNUMBER(表格1_3[[#This Row],[日數]]),目前股價*EXP(μ*Δt*表格1_3[[#This Row],[日數]]), NA())</f>
        <v>121.30171099523076</v>
      </c>
      <c r="E38" s="7">
        <f>IF(ISNUMBER(表格1_3[[#This Row],[日數]]),目前股價*EXP((μ-0.5*σ^2)*Δt*表格1_3[[#This Row],[日數]]-1.96*σ*SQRT(Δt*表格1_3[[#This Row],[日數]])),NA())</f>
        <v>100.74272041521968</v>
      </c>
      <c r="F38" s="6">
        <f>IF(ISNUMBER(表格1_3[[#This Row],[日數]]),目前股價*EXP((μ-0.5*σ^2)*Δt*表格1_3[[#This Row],[日數]]+1.96*σ*SQRT(Δt*表格1_3[[#This Row],[日數]])),NA())</f>
        <v>144.81016386269746</v>
      </c>
    </row>
    <row r="39" spans="1:6" x14ac:dyDescent="0.3">
      <c r="A39" s="2">
        <f>IF(A38&gt;=日數,NA(),A38+1)</f>
        <v>26</v>
      </c>
      <c r="B39" s="5">
        <f ca="1">IF(ISNUMBER(表格1_3[[#This Row],[日數]]),B38+表格1_3[[#This Row],[ΔS]],NA())</f>
        <v>138.37479971517232</v>
      </c>
      <c r="C39" s="8">
        <f ca="1">IF(ISNUMBER(表格1_3[[#This Row],[日數]]),B38*μ*Δt+B38*σ*_xlfn.NORM.S.INV(RAND())*SQRT(Δt),NA())</f>
        <v>0.86251211846227238</v>
      </c>
      <c r="D39" s="6">
        <f>IF(ISNUMBER(表格1_3[[#This Row],[日數]]),目前股價*EXP(μ*Δt*表格1_3[[#This Row],[日數]]), NA())</f>
        <v>121.35407212583661</v>
      </c>
      <c r="E39" s="7">
        <f>IF(ISNUMBER(表格1_3[[#This Row],[日數]]),目前股價*EXP((μ-0.5*σ^2)*Δt*表格1_3[[#This Row],[日數]]-1.96*σ*SQRT(Δt*表格1_3[[#This Row],[日數]])),NA())</f>
        <v>100.40752823869583</v>
      </c>
      <c r="F39" s="6">
        <f>IF(ISNUMBER(表格1_3[[#This Row],[日數]]),目前股價*EXP((μ-0.5*σ^2)*Δt*表格1_3[[#This Row],[日數]]+1.96*σ*SQRT(Δt*表格1_3[[#This Row],[日數]])),NA())</f>
        <v>145.36921732801056</v>
      </c>
    </row>
    <row r="40" spans="1:6" x14ac:dyDescent="0.3">
      <c r="A40" s="2">
        <f>IF(A39&gt;=日數,NA(),A39+1)</f>
        <v>27</v>
      </c>
      <c r="B40" s="5">
        <f ca="1">IF(ISNUMBER(表格1_3[[#This Row],[日數]]),B39+表格1_3[[#This Row],[ΔS]],NA())</f>
        <v>141.00739118988815</v>
      </c>
      <c r="C40" s="8">
        <f ca="1">IF(ISNUMBER(表格1_3[[#This Row],[日數]]),B39*μ*Δt+B39*σ*_xlfn.NORM.S.INV(RAND())*SQRT(Δt),NA())</f>
        <v>2.6325914747158246</v>
      </c>
      <c r="D40" s="6">
        <f>IF(ISNUMBER(表格1_3[[#This Row],[日數]]),目前股價*EXP(μ*Δt*表格1_3[[#This Row],[日數]]), NA())</f>
        <v>121.40645585866281</v>
      </c>
      <c r="E40" s="7">
        <f>IF(ISNUMBER(表格1_3[[#This Row],[日數]]),目前股價*EXP((μ-0.5*σ^2)*Δt*表格1_3[[#This Row],[日數]]-1.96*σ*SQRT(Δt*表格1_3[[#This Row],[日數]])),NA())</f>
        <v>100.08030219422307</v>
      </c>
      <c r="F40" s="6">
        <f>IF(ISNUMBER(表格1_3[[#This Row],[日數]]),目前股價*EXP((μ-0.5*σ^2)*Δt*表格1_3[[#This Row],[日數]]+1.96*σ*SQRT(Δt*表格1_3[[#This Row],[日數]])),NA())</f>
        <v>145.92043957971808</v>
      </c>
    </row>
    <row r="41" spans="1:6" x14ac:dyDescent="0.3">
      <c r="A41" s="2">
        <f>IF(A40&gt;=日數,NA(),A40+1)</f>
        <v>28</v>
      </c>
      <c r="B41" s="5">
        <f ca="1">IF(ISNUMBER(表格1_3[[#This Row],[日數]]),B40+表格1_3[[#This Row],[ΔS]],NA())</f>
        <v>143.67259740048507</v>
      </c>
      <c r="C41" s="8">
        <f ca="1">IF(ISNUMBER(表格1_3[[#This Row],[日數]]),B40*μ*Δt+B40*σ*_xlfn.NORM.S.INV(RAND())*SQRT(Δt),NA())</f>
        <v>2.6652062105969083</v>
      </c>
      <c r="D41" s="6">
        <f>IF(ISNUMBER(表格1_3[[#This Row],[日數]]),目前股價*EXP(μ*Δt*表格1_3[[#This Row],[日數]]), NA())</f>
        <v>121.45886220346581</v>
      </c>
      <c r="E41" s="7">
        <f>IF(ISNUMBER(表格1_3[[#This Row],[日數]]),目前股價*EXP((μ-0.5*σ^2)*Δt*表格1_3[[#This Row],[日數]]-1.96*σ*SQRT(Δt*表格1_3[[#This Row],[日數]])),NA())</f>
        <v>99.760595506252187</v>
      </c>
      <c r="F41" s="6">
        <f>IF(ISNUMBER(表格1_3[[#This Row],[日數]]),目前股價*EXP((μ-0.5*σ^2)*Δt*表格1_3[[#This Row],[日數]]+1.96*σ*SQRT(Δt*表格1_3[[#This Row],[日數]])),NA())</f>
        <v>146.46427746215699</v>
      </c>
    </row>
    <row r="42" spans="1:6" x14ac:dyDescent="0.3">
      <c r="A42" s="2">
        <f>IF(A41&gt;=日數,NA(),A41+1)</f>
        <v>29</v>
      </c>
      <c r="B42" s="5">
        <f ca="1">IF(ISNUMBER(表格1_3[[#This Row],[日數]]),B41+表格1_3[[#This Row],[ΔS]],NA())</f>
        <v>137.33762828758387</v>
      </c>
      <c r="C42" s="8">
        <f ca="1">IF(ISNUMBER(表格1_3[[#This Row],[日數]]),B41*μ*Δt+B41*σ*_xlfn.NORM.S.INV(RAND())*SQRT(Δt),NA())</f>
        <v>-6.3349691129011916</v>
      </c>
      <c r="D42" s="6">
        <f>IF(ISNUMBER(表格1_3[[#This Row],[日數]]),目前股價*EXP(μ*Δt*表格1_3[[#This Row],[日數]]), NA())</f>
        <v>121.5112911700063</v>
      </c>
      <c r="E42" s="7">
        <f>IF(ISNUMBER(表格1_3[[#This Row],[日數]]),目前股價*EXP((μ-0.5*σ^2)*Δt*表格1_3[[#This Row],[日數]]-1.96*σ*SQRT(Δt*表格1_3[[#This Row],[日數]])),NA())</f>
        <v>99.448001148419621</v>
      </c>
      <c r="F42" s="6">
        <f>IF(ISNUMBER(表格1_3[[#This Row],[日數]]),目前股價*EXP((μ-0.5*σ^2)*Δt*表格1_3[[#This Row],[日數]]+1.96*σ*SQRT(Δt*表格1_3[[#This Row],[日數]])),NA())</f>
        <v>147.00113807051031</v>
      </c>
    </row>
    <row r="43" spans="1:6" x14ac:dyDescent="0.3">
      <c r="A43" s="2">
        <f>IF(A42&gt;=日數,NA(),A42+1)</f>
        <v>30</v>
      </c>
      <c r="B43" s="5">
        <f ca="1">IF(ISNUMBER(表格1_3[[#This Row],[日數]]),B42+表格1_3[[#This Row],[ΔS]],NA())</f>
        <v>136.32932167260824</v>
      </c>
      <c r="C43" s="8">
        <f ca="1">IF(ISNUMBER(表格1_3[[#This Row],[日數]]),B42*μ*Δt+B42*σ*_xlfn.NORM.S.INV(RAND())*SQRT(Δt),NA())</f>
        <v>-1.0083066149756212</v>
      </c>
      <c r="D43" s="6">
        <f>IF(ISNUMBER(表格1_3[[#This Row],[日數]]),目前股價*EXP(μ*Δt*表格1_3[[#This Row],[日數]]), NA())</f>
        <v>121.56374276804924</v>
      </c>
      <c r="E43" s="7">
        <f>IF(ISNUMBER(表格1_3[[#This Row],[日數]]),目前股價*EXP((μ-0.5*σ^2)*Δt*表格1_3[[#This Row],[日數]]-1.96*σ*SQRT(Δt*表格1_3[[#This Row],[日數]])),NA())</f>
        <v>99.142147073933671</v>
      </c>
      <c r="F43" s="6">
        <f>IF(ISNUMBER(表格1_3[[#This Row],[日數]]),目前股價*EXP((μ-0.5*σ^2)*Δt*表格1_3[[#This Row],[日數]]+1.96*σ*SQRT(Δt*表格1_3[[#This Row],[日數]])),NA())</f>
        <v>147.53139352042123</v>
      </c>
    </row>
    <row r="44" spans="1:6" x14ac:dyDescent="0.3">
      <c r="A44" s="2">
        <f>IF(A43&gt;=日數,NA(),A43+1)</f>
        <v>31</v>
      </c>
      <c r="B44" s="5">
        <f ca="1">IF(ISNUMBER(表格1_3[[#This Row],[日數]]),B43+表格1_3[[#This Row],[ΔS]],NA())</f>
        <v>139.18236661216514</v>
      </c>
      <c r="C44" s="8">
        <f ca="1">IF(ISNUMBER(表格1_3[[#This Row],[日數]]),B43*μ*Δt+B43*σ*_xlfn.NORM.S.INV(RAND())*SQRT(Δt),NA())</f>
        <v>2.8530449395568951</v>
      </c>
      <c r="D44" s="6">
        <f>IF(ISNUMBER(表格1_3[[#This Row],[日數]]),目前股價*EXP(μ*Δt*表格1_3[[#This Row],[日數]]), NA())</f>
        <v>121.61621700736366</v>
      </c>
      <c r="E44" s="7">
        <f>IF(ISNUMBER(表格1_3[[#This Row],[日數]]),目前股價*EXP((μ-0.5*σ^2)*Δt*表格1_3[[#This Row],[日數]]-1.96*σ*SQRT(Δt*表格1_3[[#This Row],[日數]])),NA())</f>
        <v>98.842692156898849</v>
      </c>
      <c r="F44" s="6">
        <f>IF(ISNUMBER(表格1_3[[#This Row],[日數]]),目前股價*EXP((μ-0.5*σ^2)*Δt*表格1_3[[#This Row],[日數]]+1.96*σ*SQRT(Δt*表格1_3[[#This Row],[日數]])),NA())</f>
        <v>148.05538500666847</v>
      </c>
    </row>
    <row r="45" spans="1:6" x14ac:dyDescent="0.3">
      <c r="A45" s="2">
        <f>IF(A44&gt;=日數,NA(),A44+1)</f>
        <v>32</v>
      </c>
      <c r="B45" s="5">
        <f ca="1">IF(ISNUMBER(表格1_3[[#This Row],[日數]]),B44+表格1_3[[#This Row],[ΔS]],NA())</f>
        <v>141.26379307668788</v>
      </c>
      <c r="C45" s="8">
        <f ca="1">IF(ISNUMBER(表格1_3[[#This Row],[日數]]),B44*μ*Δt+B44*σ*_xlfn.NORM.S.INV(RAND())*SQRT(Δt),NA())</f>
        <v>2.0814264645227394</v>
      </c>
      <c r="D45" s="6">
        <f>IF(ISNUMBER(表格1_3[[#This Row],[日數]]),目前股價*EXP(μ*Δt*表格1_3[[#This Row],[日數]]), NA())</f>
        <v>121.66871389772297</v>
      </c>
      <c r="E45" s="7">
        <f>IF(ISNUMBER(表格1_3[[#This Row],[日數]]),目前股價*EXP((μ-0.5*σ^2)*Δt*表格1_3[[#This Row],[日數]]-1.96*σ*SQRT(Δt*表格1_3[[#This Row],[日數]])),NA())</f>
        <v>98.54932271924568</v>
      </c>
      <c r="F45" s="6">
        <f>IF(ISNUMBER(表格1_3[[#This Row],[日數]]),目前股價*EXP((μ-0.5*σ^2)*Δt*表格1_3[[#This Row],[日數]]+1.96*σ*SQRT(Δt*表格1_3[[#This Row],[日數]])),NA())</f>
        <v>148.57342627623677</v>
      </c>
    </row>
    <row r="46" spans="1:6" x14ac:dyDescent="0.3">
      <c r="A46" s="2">
        <f>IF(A45&gt;=日數,NA(),A45+1)</f>
        <v>33</v>
      </c>
      <c r="B46" s="5">
        <f ca="1">IF(ISNUMBER(表格1_3[[#This Row],[日數]]),B45+表格1_3[[#This Row],[ΔS]],NA())</f>
        <v>142.95381736765967</v>
      </c>
      <c r="C46" s="8">
        <f ca="1">IF(ISNUMBER(表格1_3[[#This Row],[日數]]),B45*μ*Δt+B45*σ*_xlfn.NORM.S.INV(RAND())*SQRT(Δt),NA())</f>
        <v>1.6900242909717955</v>
      </c>
      <c r="D46" s="6">
        <f>IF(ISNUMBER(表格1_3[[#This Row],[日數]]),目前股價*EXP(μ*Δt*表格1_3[[#This Row],[日數]]), NA())</f>
        <v>121.72123344890471</v>
      </c>
      <c r="E46" s="7">
        <f>IF(ISNUMBER(表格1_3[[#This Row],[日數]]),目前股價*EXP((μ-0.5*σ^2)*Δt*表格1_3[[#This Row],[日數]]-1.96*σ*SQRT(Δt*表格1_3[[#This Row],[日數]])),NA())</f>
        <v>98.261749543231588</v>
      </c>
      <c r="F46" s="6">
        <f>IF(ISNUMBER(表格1_3[[#This Row],[日數]]),目前股價*EXP((μ-0.5*σ^2)*Δt*表格1_3[[#This Row],[日數]]+1.96*σ*SQRT(Δt*表格1_3[[#This Row],[日數]])),NA())</f>
        <v>149.08580661581581</v>
      </c>
    </row>
    <row r="47" spans="1:6" x14ac:dyDescent="0.3">
      <c r="A47" s="2">
        <f>IF(A46&gt;=日數,NA(),A46+1)</f>
        <v>34</v>
      </c>
      <c r="B47" s="5">
        <f ca="1">IF(ISNUMBER(表格1_3[[#This Row],[日數]]),B46+表格1_3[[#This Row],[ΔS]],NA())</f>
        <v>139.27988120732411</v>
      </c>
      <c r="C47" s="8">
        <f ca="1">IF(ISNUMBER(表格1_3[[#This Row],[日數]]),B46*μ*Δt+B46*σ*_xlfn.NORM.S.INV(RAND())*SQRT(Δt),NA())</f>
        <v>-3.6739361603355456</v>
      </c>
      <c r="D47" s="6">
        <f>IF(ISNUMBER(表格1_3[[#This Row],[日數]]),目前股價*EXP(μ*Δt*表格1_3[[#This Row],[日數]]), NA())</f>
        <v>121.77377567069064</v>
      </c>
      <c r="E47" s="7">
        <f>IF(ISNUMBER(表格1_3[[#This Row],[日數]]),目前股價*EXP((μ-0.5*σ^2)*Δt*表格1_3[[#This Row],[日數]]-1.96*σ*SQRT(Δt*表格1_3[[#This Row],[日數]])),NA())</f>
        <v>97.979705289063546</v>
      </c>
      <c r="F47" s="6">
        <f>IF(ISNUMBER(表格1_3[[#This Row],[日數]]),目前股價*EXP((μ-0.5*σ^2)*Δt*表格1_3[[#This Row],[日數]]+1.96*σ*SQRT(Δt*表格1_3[[#This Row],[日數]])),NA())</f>
        <v>149.59279343417779</v>
      </c>
    </row>
    <row r="48" spans="1:6" x14ac:dyDescent="0.3">
      <c r="A48" s="2">
        <f>IF(A47&gt;=日數,NA(),A47+1)</f>
        <v>35</v>
      </c>
      <c r="B48" s="5">
        <f ca="1">IF(ISNUMBER(表格1_3[[#This Row],[日數]]),B47+表格1_3[[#This Row],[ΔS]],NA())</f>
        <v>138.1541933610464</v>
      </c>
      <c r="C48" s="8">
        <f ca="1">IF(ISNUMBER(表格1_3[[#This Row],[日數]]),B47*μ*Δt+B47*σ*_xlfn.NORM.S.INV(RAND())*SQRT(Δt),NA())</f>
        <v>-1.1256878462777238</v>
      </c>
      <c r="D48" s="6">
        <f>IF(ISNUMBER(表格1_3[[#This Row],[日數]]),目前股價*EXP(μ*Δt*表格1_3[[#This Row],[日數]]), NA())</f>
        <v>121.82634057286678</v>
      </c>
      <c r="E48" s="7">
        <f>IF(ISNUMBER(表格1_3[[#This Row],[日數]]),目前股價*EXP((μ-0.5*σ^2)*Δt*表格1_3[[#This Row],[日數]]-1.96*σ*SQRT(Δt*表格1_3[[#This Row],[日數]])),NA())</f>
        <v>97.702942252483339</v>
      </c>
      <c r="F48" s="6">
        <f>IF(ISNUMBER(表格1_3[[#This Row],[日數]]),目前股價*EXP((μ-0.5*σ^2)*Δt*表格1_3[[#This Row],[日數]]+1.96*σ*SQRT(Δt*表格1_3[[#This Row],[日數]])),NA())</f>
        <v>150.09463450459188</v>
      </c>
    </row>
    <row r="49" spans="1:6" x14ac:dyDescent="0.3">
      <c r="A49" s="2">
        <f>IF(A48&gt;=日數,NA(),A48+1)</f>
        <v>36</v>
      </c>
      <c r="B49" s="5">
        <f ca="1">IF(ISNUMBER(表格1_3[[#This Row],[日數]]),B48+表格1_3[[#This Row],[ΔS]],NA())</f>
        <v>137.26045777825007</v>
      </c>
      <c r="C49" s="8">
        <f ca="1">IF(ISNUMBER(表格1_3[[#This Row],[日數]]),B48*μ*Δt+B48*σ*_xlfn.NORM.S.INV(RAND())*SQRT(Δt),NA())</f>
        <v>-0.8937355827963116</v>
      </c>
      <c r="D49" s="6">
        <f>IF(ISNUMBER(表格1_3[[#This Row],[日數]]),目前股價*EXP(μ*Δt*表格1_3[[#This Row],[日數]]), NA())</f>
        <v>121.87892816522334</v>
      </c>
      <c r="E49" s="7">
        <f>IF(ISNUMBER(表格1_3[[#This Row],[日數]]),目前股價*EXP((μ-0.5*σ^2)*Δt*表格1_3[[#This Row],[日數]]-1.96*σ*SQRT(Δt*表格1_3[[#This Row],[日數]])),NA())</f>
        <v>97.431230409187634</v>
      </c>
      <c r="F49" s="6">
        <f>IF(ISNUMBER(表格1_3[[#This Row],[日數]]),目前股價*EXP((μ-0.5*σ^2)*Δt*表格1_3[[#This Row],[日數]]+1.96*σ*SQRT(Δt*表格1_3[[#This Row],[日數]])),NA())</f>
        <v>150.59155992040445</v>
      </c>
    </row>
    <row r="50" spans="1:6" x14ac:dyDescent="0.3">
      <c r="A50" s="2">
        <f>IF(A49&gt;=日數,NA(),A49+1)</f>
        <v>37</v>
      </c>
      <c r="B50" s="5">
        <f ca="1">IF(ISNUMBER(表格1_3[[#This Row],[日數]]),B49+表格1_3[[#This Row],[ΔS]],NA())</f>
        <v>140.10709833283329</v>
      </c>
      <c r="C50" s="8">
        <f ca="1">IF(ISNUMBER(表格1_3[[#This Row],[日數]]),B49*μ*Δt+B49*σ*_xlfn.NORM.S.INV(RAND())*SQRT(Δt),NA())</f>
        <v>2.8466405545832103</v>
      </c>
      <c r="D50" s="6">
        <f>IF(ISNUMBER(表格1_3[[#This Row],[日數]]),目前股價*EXP(μ*Δt*表格1_3[[#This Row],[日數]]), NA())</f>
        <v>121.93153845755475</v>
      </c>
      <c r="E50" s="7">
        <f>IF(ISNUMBER(表格1_3[[#This Row],[日數]]),目前股價*EXP((μ-0.5*σ^2)*Δt*表格1_3[[#This Row],[日數]]-1.96*σ*SQRT(Δt*表格1_3[[#This Row],[日數]])),NA())</f>
        <v>97.164355702495556</v>
      </c>
      <c r="F50" s="6">
        <f>IF(ISNUMBER(表格1_3[[#This Row],[日數]]),目前股價*EXP((μ-0.5*σ^2)*Δt*表格1_3[[#This Row],[日數]]+1.96*σ*SQRT(Δt*表格1_3[[#This Row],[日數]])),NA())</f>
        <v>151.08378380737136</v>
      </c>
    </row>
    <row r="51" spans="1:6" x14ac:dyDescent="0.3">
      <c r="A51" s="2">
        <f>IF(A50&gt;=日數,NA(),A50+1)</f>
        <v>38</v>
      </c>
      <c r="B51" s="5">
        <f ca="1">IF(ISNUMBER(表格1_3[[#This Row],[日數]]),B50+表格1_3[[#This Row],[ΔS]],NA())</f>
        <v>138.15858620684256</v>
      </c>
      <c r="C51" s="8">
        <f ca="1">IF(ISNUMBER(表格1_3[[#This Row],[日數]]),B50*μ*Δt+B50*σ*_xlfn.NORM.S.INV(RAND())*SQRT(Δt),NA())</f>
        <v>-1.9485121259907305</v>
      </c>
      <c r="D51" s="6">
        <f>IF(ISNUMBER(表格1_3[[#This Row],[日數]]),目前股價*EXP(μ*Δt*表格1_3[[#This Row],[日數]]), NA())</f>
        <v>121.98417145965975</v>
      </c>
      <c r="E51" s="7">
        <f>IF(ISNUMBER(表格1_3[[#This Row],[日數]]),目前股價*EXP((μ-0.5*σ^2)*Δt*表格1_3[[#This Row],[日數]]-1.96*σ*SQRT(Δt*表格1_3[[#This Row],[日數]])),NA())</f>
        <v>96.902118538291788</v>
      </c>
      <c r="F51" s="6">
        <f>IF(ISNUMBER(表格1_3[[#This Row],[日數]]),目前股價*EXP((μ-0.5*σ^2)*Δt*表格1_3[[#This Row],[日數]]+1.96*σ*SQRT(Δt*表格1_3[[#This Row],[日數]])),NA())</f>
        <v>151.57150582871495</v>
      </c>
    </row>
    <row r="52" spans="1:6" x14ac:dyDescent="0.3">
      <c r="A52" s="2">
        <f>IF(A51&gt;=日數,NA(),A51+1)</f>
        <v>39</v>
      </c>
      <c r="B52" s="5">
        <f ca="1">IF(ISNUMBER(表格1_3[[#This Row],[日數]]),B51+表格1_3[[#This Row],[ΔS]],NA())</f>
        <v>135.58633369296118</v>
      </c>
      <c r="C52" s="8">
        <f ca="1">IF(ISNUMBER(表格1_3[[#This Row],[日數]]),B51*μ*Δt+B51*σ*_xlfn.NORM.S.INV(RAND())*SQRT(Δt),NA())</f>
        <v>-2.5722525138813697</v>
      </c>
      <c r="D52" s="6">
        <f>IF(ISNUMBER(表格1_3[[#This Row],[日數]]),目前股價*EXP(μ*Δt*表格1_3[[#This Row],[日數]]), NA())</f>
        <v>122.03682718134117</v>
      </c>
      <c r="E52" s="7">
        <f>IF(ISNUMBER(表格1_3[[#This Row],[日數]]),目前股價*EXP((μ-0.5*σ^2)*Δt*表格1_3[[#This Row],[日數]]-1.96*σ*SQRT(Δt*表格1_3[[#This Row],[日數]])),NA())</f>
        <v>96.644332457394853</v>
      </c>
      <c r="F52" s="6">
        <f>IF(ISNUMBER(表格1_3[[#This Row],[日數]]),目前股價*EXP((μ-0.5*σ^2)*Δt*表格1_3[[#This Row],[日數]]+1.96*σ*SQRT(Δt*表格1_3[[#This Row],[日數]])),NA())</f>
        <v>152.05491251275564</v>
      </c>
    </row>
    <row r="53" spans="1:6" x14ac:dyDescent="0.3">
      <c r="A53" s="2">
        <f>IF(A52&gt;=日數,NA(),A52+1)</f>
        <v>40</v>
      </c>
      <c r="B53" s="5">
        <f ca="1">IF(ISNUMBER(表格1_3[[#This Row],[日數]]),B52+表格1_3[[#This Row],[ΔS]],NA())</f>
        <v>132.74673356962623</v>
      </c>
      <c r="C53" s="8">
        <f ca="1">IF(ISNUMBER(表格1_3[[#This Row],[日數]]),B52*μ*Δt+B52*σ*_xlfn.NORM.S.INV(RAND())*SQRT(Δt),NA())</f>
        <v>-2.8396001233349568</v>
      </c>
      <c r="D53" s="6">
        <f>IF(ISNUMBER(表格1_3[[#This Row],[日數]]),目前股價*EXP(μ*Δt*表格1_3[[#This Row],[日數]]), NA())</f>
        <v>122.0895056324062</v>
      </c>
      <c r="E53" s="7">
        <f>IF(ISNUMBER(表格1_3[[#This Row],[日數]]),目前股價*EXP((μ-0.5*σ^2)*Δt*表格1_3[[#This Row],[日數]]-1.96*σ*SQRT(Δt*表格1_3[[#This Row],[日數]])),NA())</f>
        <v>96.390822960450294</v>
      </c>
      <c r="F53" s="6">
        <f>IF(ISNUMBER(表格1_3[[#This Row],[日數]]),目前股價*EXP((μ-0.5*σ^2)*Δt*表格1_3[[#This Row],[日數]]+1.96*σ*SQRT(Δt*表格1_3[[#This Row],[日數]])),NA())</f>
        <v>152.53417842801889</v>
      </c>
    </row>
    <row r="54" spans="1:6" x14ac:dyDescent="0.3">
      <c r="A54" s="2">
        <f>IF(A53&gt;=日數,NA(),A53+1)</f>
        <v>41</v>
      </c>
      <c r="B54" s="5">
        <f ca="1">IF(ISNUMBER(表格1_3[[#This Row],[日數]]),B53+表格1_3[[#This Row],[ΔS]],NA())</f>
        <v>134.55296085194374</v>
      </c>
      <c r="C54" s="8">
        <f ca="1">IF(ISNUMBER(表格1_3[[#This Row],[日數]]),B53*μ*Δt+B53*σ*_xlfn.NORM.S.INV(RAND())*SQRT(Δt),NA())</f>
        <v>1.8062272823175112</v>
      </c>
      <c r="D54" s="6">
        <f>IF(ISNUMBER(表格1_3[[#This Row],[日數]]),目前股價*EXP(μ*Δt*表格1_3[[#This Row],[日數]]), NA())</f>
        <v>122.14220682266621</v>
      </c>
      <c r="E54" s="7">
        <f>IF(ISNUMBER(表格1_3[[#This Row],[日數]]),目前股價*EXP((μ-0.5*σ^2)*Δt*表格1_3[[#This Row],[日數]]-1.96*σ*SQRT(Δt*表格1_3[[#This Row],[日數]])),NA())</f>
        <v>96.141426464474065</v>
      </c>
      <c r="F54" s="6">
        <f>IF(ISNUMBER(表格1_3[[#This Row],[日數]]),目前股價*EXP((μ-0.5*σ^2)*Δt*表格1_3[[#This Row],[日數]]+1.96*σ*SQRT(Δt*表格1_3[[#This Row],[日數]])),NA())</f>
        <v>153.00946722669187</v>
      </c>
    </row>
    <row r="55" spans="1:6" x14ac:dyDescent="0.3">
      <c r="A55" s="2">
        <f>IF(A54&gt;=日數,NA(),A54+1)</f>
        <v>42</v>
      </c>
      <c r="B55" s="5">
        <f ca="1">IF(ISNUMBER(表格1_3[[#This Row],[日數]]),B54+表格1_3[[#This Row],[ΔS]],NA())</f>
        <v>130.74370101734138</v>
      </c>
      <c r="C55" s="8">
        <f ca="1">IF(ISNUMBER(表格1_3[[#This Row],[日數]]),B54*μ*Δt+B54*σ*_xlfn.NORM.S.INV(RAND())*SQRT(Δt),NA())</f>
        <v>-3.809259834602361</v>
      </c>
      <c r="D55" s="6">
        <f>IF(ISNUMBER(表格1_3[[#This Row],[日數]]),目前股價*EXP(μ*Δt*表格1_3[[#This Row],[日數]]), NA())</f>
        <v>122.19493076193679</v>
      </c>
      <c r="E55" s="7">
        <f>IF(ISNUMBER(表格1_3[[#This Row],[日數]]),目前股價*EXP((μ-0.5*σ^2)*Δt*表格1_3[[#This Row],[日數]]-1.96*σ*SQRT(Δt*表格1_3[[#This Row],[日數]])),NA())</f>
        <v>95.895989373466037</v>
      </c>
      <c r="F55" s="6">
        <f>IF(ISNUMBER(表格1_3[[#This Row],[日數]]),目前股價*EXP((μ-0.5*σ^2)*Δt*表格1_3[[#This Row],[日數]]+1.96*σ*SQRT(Δt*表格1_3[[#This Row],[日數]])),NA())</f>
        <v>153.48093257400976</v>
      </c>
    </row>
    <row r="56" spans="1:6" x14ac:dyDescent="0.3">
      <c r="A56" s="2">
        <f>IF(A55&gt;=日數,NA(),A55+1)</f>
        <v>43</v>
      </c>
      <c r="B56" s="5">
        <f ca="1">IF(ISNUMBER(表格1_3[[#This Row],[日數]]),B55+表格1_3[[#This Row],[ΔS]],NA())</f>
        <v>131.90450323786993</v>
      </c>
      <c r="C56" s="8">
        <f ca="1">IF(ISNUMBER(表格1_3[[#This Row],[日數]]),B55*μ*Δt+B55*σ*_xlfn.NORM.S.INV(RAND())*SQRT(Δt),NA())</f>
        <v>1.1608022205285506</v>
      </c>
      <c r="D56" s="6">
        <f>IF(ISNUMBER(表格1_3[[#This Row],[日數]]),目前股價*EXP(μ*Δt*表格1_3[[#This Row],[日數]]), NA())</f>
        <v>122.24767746003779</v>
      </c>
      <c r="E56" s="7">
        <f>IF(ISNUMBER(表格1_3[[#This Row],[日數]]),目前股價*EXP((μ-0.5*σ^2)*Δt*表格1_3[[#This Row],[日數]]-1.96*σ*SQRT(Δt*表格1_3[[#This Row],[日數]])),NA())</f>
        <v>95.654367248220979</v>
      </c>
      <c r="F56" s="6">
        <f>IF(ISNUMBER(表格1_3[[#This Row],[日數]]),目前股價*EXP((μ-0.5*σ^2)*Δt*表格1_3[[#This Row],[日數]]+1.96*σ*SQRT(Δt*表格1_3[[#This Row],[日數]])),NA())</f>
        <v>153.94871897844496</v>
      </c>
    </row>
    <row r="57" spans="1:6" x14ac:dyDescent="0.3">
      <c r="A57" s="2">
        <f>IF(A56&gt;=日數,NA(),A56+1)</f>
        <v>44</v>
      </c>
      <c r="B57" s="5">
        <f ca="1">IF(ISNUMBER(表格1_3[[#This Row],[日數]]),B56+表格1_3[[#This Row],[ΔS]],NA())</f>
        <v>132.47189608782054</v>
      </c>
      <c r="C57" s="8">
        <f ca="1">IF(ISNUMBER(表格1_3[[#This Row],[日數]]),B56*μ*Δt+B56*σ*_xlfn.NORM.S.INV(RAND())*SQRT(Δt),NA())</f>
        <v>0.56739284995062</v>
      </c>
      <c r="D57" s="6">
        <f>IF(ISNUMBER(表格1_3[[#This Row],[日數]]),目前股價*EXP(μ*Δt*表格1_3[[#This Row],[日數]]), NA())</f>
        <v>122.3004469267933</v>
      </c>
      <c r="E57" s="7">
        <f>IF(ISNUMBER(表格1_3[[#This Row],[日數]]),目前股價*EXP((μ-0.5*σ^2)*Δt*表格1_3[[#This Row],[日數]]-1.96*σ*SQRT(Δt*表格1_3[[#This Row],[日數]])),NA())</f>
        <v>95.41642406270293</v>
      </c>
      <c r="F57" s="6">
        <f>IF(ISNUMBER(表格1_3[[#This Row],[日數]]),目前股價*EXP((μ-0.5*σ^2)*Δt*表格1_3[[#This Row],[日數]]+1.96*σ*SQRT(Δt*表格1_3[[#This Row],[日數]])),NA())</f>
        <v>154.41296253533272</v>
      </c>
    </row>
    <row r="58" spans="1:6" x14ac:dyDescent="0.3">
      <c r="A58" s="2">
        <f>IF(A57&gt;=日數,NA(),A57+1)</f>
        <v>45</v>
      </c>
      <c r="B58" s="5">
        <f ca="1">IF(ISNUMBER(表格1_3[[#This Row],[日數]]),B57+表格1_3[[#This Row],[ΔS]],NA())</f>
        <v>133.15878311588619</v>
      </c>
      <c r="C58" s="8">
        <f ca="1">IF(ISNUMBER(表格1_3[[#This Row],[日數]]),B57*μ*Δt+B57*σ*_xlfn.NORM.S.INV(RAND())*SQRT(Δt),NA())</f>
        <v>0.68688702806564439</v>
      </c>
      <c r="D58" s="6">
        <f>IF(ISNUMBER(表格1_3[[#This Row],[日數]]),目前股價*EXP(μ*Δt*表格1_3[[#This Row],[日數]]), NA())</f>
        <v>122.35323917203161</v>
      </c>
      <c r="E58" s="7">
        <f>IF(ISNUMBER(表格1_3[[#This Row],[日數]]),目前股價*EXP((μ-0.5*σ^2)*Δt*表格1_3[[#This Row],[日數]]-1.96*σ*SQRT(Δt*表格1_3[[#This Row],[日數]])),NA())</f>
        <v>95.182031536206381</v>
      </c>
      <c r="F58" s="6">
        <f>IF(ISNUMBER(表格1_3[[#This Row],[日數]]),目前股價*EXP((μ-0.5*σ^2)*Δt*表格1_3[[#This Row],[日數]]+1.96*σ*SQRT(Δt*表格1_3[[#This Row],[日數]])),NA())</f>
        <v>154.87379159470984</v>
      </c>
    </row>
    <row r="59" spans="1:6" x14ac:dyDescent="0.3">
      <c r="A59" s="2">
        <f>IF(A58&gt;=日數,NA(),A58+1)</f>
        <v>46</v>
      </c>
      <c r="B59" s="5">
        <f ca="1">IF(ISNUMBER(表格1_3[[#This Row],[日數]]),B58+表格1_3[[#This Row],[ΔS]],NA())</f>
        <v>133.43262140927524</v>
      </c>
      <c r="C59" s="8">
        <f ca="1">IF(ISNUMBER(表格1_3[[#This Row],[日數]]),B58*μ*Δt+B58*σ*_xlfn.NORM.S.INV(RAND())*SQRT(Δt),NA())</f>
        <v>0.27383829338904364</v>
      </c>
      <c r="D59" s="6">
        <f>IF(ISNUMBER(表格1_3[[#This Row],[日數]]),目前股價*EXP(μ*Δt*表格1_3[[#This Row],[日數]]), NA())</f>
        <v>122.40605420558532</v>
      </c>
      <c r="E59" s="7">
        <f>IF(ISNUMBER(表格1_3[[#This Row],[日數]]),目前股價*EXP((μ-0.5*σ^2)*Δt*表格1_3[[#This Row],[日數]]-1.96*σ*SQRT(Δt*表格1_3[[#This Row],[日數]])),NA())</f>
        <v>94.951068532078679</v>
      </c>
      <c r="F59" s="6">
        <f>IF(ISNUMBER(表格1_3[[#This Row],[日數]]),目前股價*EXP((μ-0.5*σ^2)*Δt*表格1_3[[#This Row],[日數]]+1.96*σ*SQRT(Δt*表格1_3[[#This Row],[日數]])),NA())</f>
        <v>155.33132736259245</v>
      </c>
    </row>
    <row r="60" spans="1:6" x14ac:dyDescent="0.3">
      <c r="A60" s="2">
        <f>IF(A59&gt;=日數,NA(),A59+1)</f>
        <v>47</v>
      </c>
      <c r="B60" s="5">
        <f ca="1">IF(ISNUMBER(表格1_3[[#This Row],[日數]]),B59+表格1_3[[#This Row],[ΔS]],NA())</f>
        <v>135.80436755811192</v>
      </c>
      <c r="C60" s="8">
        <f ca="1">IF(ISNUMBER(表格1_3[[#This Row],[日數]]),B59*μ*Δt+B59*σ*_xlfn.NORM.S.INV(RAND())*SQRT(Δt),NA())</f>
        <v>2.3717461488366673</v>
      </c>
      <c r="D60" s="6">
        <f>IF(ISNUMBER(表格1_3[[#This Row],[日數]]),目前股價*EXP(μ*Δt*表格1_3[[#This Row],[日數]]), NA())</f>
        <v>122.45889203729124</v>
      </c>
      <c r="E60" s="7">
        <f>IF(ISNUMBER(表格1_3[[#This Row],[日數]]),目前股價*EXP((μ-0.5*σ^2)*Δt*表格1_3[[#This Row],[日數]]-1.96*σ*SQRT(Δt*表格1_3[[#This Row],[日數]])),NA())</f>
        <v>94.723420515075219</v>
      </c>
      <c r="F60" s="6">
        <f>IF(ISNUMBER(表格1_3[[#This Row],[日數]]),目前股價*EXP((μ-0.5*σ^2)*Δt*表格1_3[[#This Row],[日數]]+1.96*σ*SQRT(Δt*表格1_3[[#This Row],[日數]])),NA())</f>
        <v>155.78568444362068</v>
      </c>
    </row>
    <row r="61" spans="1:6" x14ac:dyDescent="0.3">
      <c r="A61" s="2">
        <f>IF(A60&gt;=日數,NA(),A60+1)</f>
        <v>48</v>
      </c>
      <c r="B61" s="5">
        <f ca="1">IF(ISNUMBER(表格1_3[[#This Row],[日數]]),B60+表格1_3[[#This Row],[ΔS]],NA())</f>
        <v>133.52840371904622</v>
      </c>
      <c r="C61" s="8">
        <f ca="1">IF(ISNUMBER(表格1_3[[#This Row],[日數]]),B60*μ*Δt+B60*σ*_xlfn.NORM.S.INV(RAND())*SQRT(Δt),NA())</f>
        <v>-2.2759638390656987</v>
      </c>
      <c r="D61" s="6">
        <f>IF(ISNUMBER(表格1_3[[#This Row],[日數]]),目前股價*EXP(μ*Δt*表格1_3[[#This Row],[日數]]), NA())</f>
        <v>122.51175267699043</v>
      </c>
      <c r="E61" s="7">
        <f>IF(ISNUMBER(表格1_3[[#This Row],[日數]]),目前股價*EXP((μ-0.5*σ^2)*Δt*表格1_3[[#This Row],[日數]]-1.96*σ*SQRT(Δt*表格1_3[[#This Row],[日數]])),NA())</f>
        <v>94.498979060511957</v>
      </c>
      <c r="F61" s="6">
        <f>IF(ISNUMBER(表格1_3[[#This Row],[日數]]),目前股價*EXP((μ-0.5*σ^2)*Δt*表格1_3[[#This Row],[日數]]+1.96*σ*SQRT(Δt*表格1_3[[#This Row],[日數]])),NA())</f>
        <v>156.23697133190632</v>
      </c>
    </row>
    <row r="62" spans="1:6" x14ac:dyDescent="0.3">
      <c r="A62" s="2">
        <f>IF(A61&gt;=日數,NA(),A61+1)</f>
        <v>49</v>
      </c>
      <c r="B62" s="5">
        <f ca="1">IF(ISNUMBER(表格1_3[[#This Row],[日數]]),B61+表格1_3[[#This Row],[ΔS]],NA())</f>
        <v>132.6843962619275</v>
      </c>
      <c r="C62" s="8">
        <f ca="1">IF(ISNUMBER(表格1_3[[#This Row],[日數]]),B61*μ*Δt+B61*σ*_xlfn.NORM.S.INV(RAND())*SQRT(Δt),NA())</f>
        <v>-0.84400745711872138</v>
      </c>
      <c r="D62" s="6">
        <f>IF(ISNUMBER(表格1_3[[#This Row],[日數]]),目前股價*EXP(μ*Δt*表格1_3[[#This Row],[日數]]), NA())</f>
        <v>122.56463613452819</v>
      </c>
      <c r="E62" s="7">
        <f>IF(ISNUMBER(表格1_3[[#This Row],[日數]]),目前股價*EXP((μ-0.5*σ^2)*Δt*表格1_3[[#This Row],[日數]]-1.96*σ*SQRT(Δt*表格1_3[[#This Row],[日數]])),NA())</f>
        <v>94.277641409301168</v>
      </c>
      <c r="F62" s="6">
        <f>IF(ISNUMBER(表格1_3[[#This Row],[日數]]),目前股價*EXP((μ-0.5*σ^2)*Δt*表格1_3[[#This Row],[日數]]+1.96*σ*SQRT(Δt*表格1_3[[#This Row],[日數]])),NA())</f>
        <v>156.68529085599695</v>
      </c>
    </row>
    <row r="63" spans="1:6" x14ac:dyDescent="0.3">
      <c r="A63" s="2">
        <f>IF(A62&gt;=日數,NA(),A62+1)</f>
        <v>50</v>
      </c>
      <c r="B63" s="5">
        <f ca="1">IF(ISNUMBER(表格1_3[[#This Row],[日數]]),B62+表格1_3[[#This Row],[ΔS]],NA())</f>
        <v>130.31246290594152</v>
      </c>
      <c r="C63" s="8">
        <f ca="1">IF(ISNUMBER(表格1_3[[#This Row],[日數]]),B62*μ*Δt+B62*σ*_xlfn.NORM.S.INV(RAND())*SQRT(Δt),NA())</f>
        <v>-2.3719333559859876</v>
      </c>
      <c r="D63" s="6">
        <f>IF(ISNUMBER(表格1_3[[#This Row],[日數]]),目前股價*EXP(μ*Δt*表格1_3[[#This Row],[日數]]), NA())</f>
        <v>122.61754241975406</v>
      </c>
      <c r="E63" s="7">
        <f>IF(ISNUMBER(表格1_3[[#This Row],[日數]]),目前股價*EXP((μ-0.5*σ^2)*Δt*表格1_3[[#This Row],[日數]]-1.96*σ*SQRT(Δt*表格1_3[[#This Row],[日數]])),NA())</f>
        <v>94.059310063738167</v>
      </c>
      <c r="F63" s="6">
        <f>IF(ISNUMBER(表格1_3[[#This Row],[日數]]),目前股價*EXP((μ-0.5*σ^2)*Δt*表格1_3[[#This Row],[日數]]+1.96*σ*SQRT(Δt*表格1_3[[#This Row],[日數]])),NA())</f>
        <v>157.13074058308922</v>
      </c>
    </row>
    <row r="64" spans="1:6" x14ac:dyDescent="0.3">
      <c r="A64" s="2">
        <f>IF(A63&gt;=日數,NA(),A63+1)</f>
        <v>51</v>
      </c>
      <c r="B64" s="5">
        <f ca="1">IF(ISNUMBER(表格1_3[[#This Row],[日數]]),B63+表格1_3[[#This Row],[ΔS]],NA())</f>
        <v>130.33275905437623</v>
      </c>
      <c r="C64" s="8">
        <f ca="1">IF(ISNUMBER(表格1_3[[#This Row],[日數]]),B63*μ*Δt+B63*σ*_xlfn.NORM.S.INV(RAND())*SQRT(Δt),NA())</f>
        <v>2.0296148434707707E-2</v>
      </c>
      <c r="D64" s="6">
        <f>IF(ISNUMBER(表格1_3[[#This Row],[日數]]),目前股價*EXP(μ*Δt*表格1_3[[#This Row],[日數]]), NA())</f>
        <v>122.67047154252184</v>
      </c>
      <c r="E64" s="7">
        <f>IF(ISNUMBER(表格1_3[[#This Row],[日數]]),目前股價*EXP((μ-0.5*σ^2)*Δt*表格1_3[[#This Row],[日數]]-1.96*σ*SQRT(Δt*表格1_3[[#This Row],[日數]])),NA())</f>
        <v>93.843892419571546</v>
      </c>
      <c r="F64" s="6">
        <f>IF(ISNUMBER(表格1_3[[#This Row],[日數]]),目前股價*EXP((μ-0.5*σ^2)*Δt*表格1_3[[#This Row],[日數]]+1.96*σ*SQRT(Δt*表格1_3[[#This Row],[日數]])),NA())</f>
        <v>157.57341318695879</v>
      </c>
    </row>
    <row r="65" spans="1:6" x14ac:dyDescent="0.3">
      <c r="A65" s="2">
        <f>IF(A64&gt;=日數,NA(),A64+1)</f>
        <v>52</v>
      </c>
      <c r="B65" s="5">
        <f ca="1">IF(ISNUMBER(表格1_3[[#This Row],[日數]]),B64+表格1_3[[#This Row],[ΔS]],NA())</f>
        <v>130.56336538185735</v>
      </c>
      <c r="C65" s="8">
        <f ca="1">IF(ISNUMBER(表格1_3[[#This Row],[日數]]),B64*μ*Δt+B64*σ*_xlfn.NORM.S.INV(RAND())*SQRT(Δt),NA())</f>
        <v>0.23060632748113924</v>
      </c>
      <c r="D65" s="6">
        <f>IF(ISNUMBER(表格1_3[[#This Row],[日數]]),目前股價*EXP(μ*Δt*表格1_3[[#This Row],[日數]]), NA())</f>
        <v>122.72342351268962</v>
      </c>
      <c r="E65" s="7">
        <f>IF(ISNUMBER(表格1_3[[#This Row],[日數]]),目前股價*EXP((μ-0.5*σ^2)*Δt*表格1_3[[#This Row],[日數]]-1.96*σ*SQRT(Δt*表格1_3[[#This Row],[日數]])),NA())</f>
        <v>93.631300430456477</v>
      </c>
      <c r="F65" s="6">
        <f>IF(ISNUMBER(表格1_3[[#This Row],[日數]]),目前股價*EXP((μ-0.5*σ^2)*Δt*表格1_3[[#This Row],[日數]]+1.96*σ*SQRT(Δt*表格1_3[[#This Row],[日數]])),NA())</f>
        <v>158.01339678350678</v>
      </c>
    </row>
    <row r="66" spans="1:6" x14ac:dyDescent="0.3">
      <c r="A66" s="2">
        <f>IF(A65&gt;=日數,NA(),A65+1)</f>
        <v>53</v>
      </c>
      <c r="B66" s="5">
        <f ca="1">IF(ISNUMBER(表格1_3[[#This Row],[日數]]),B65+表格1_3[[#This Row],[ΔS]],NA())</f>
        <v>127.77213318094442</v>
      </c>
      <c r="C66" s="8">
        <f ca="1">IF(ISNUMBER(表格1_3[[#This Row],[日數]]),B65*μ*Δt+B65*σ*_xlfn.NORM.S.INV(RAND())*SQRT(Δt),NA())</f>
        <v>-2.7912322009129333</v>
      </c>
      <c r="D66" s="6">
        <f>IF(ISNUMBER(表格1_3[[#This Row],[日數]]),目前股價*EXP(μ*Δt*表格1_3[[#This Row],[日數]]), NA())</f>
        <v>122.77639834011973</v>
      </c>
      <c r="E66" s="7">
        <f>IF(ISNUMBER(表格1_3[[#This Row],[日數]]),目前股價*EXP((μ-0.5*σ^2)*Δt*表格1_3[[#This Row],[日數]]-1.96*σ*SQRT(Δt*表格1_3[[#This Row],[日數]])),NA())</f>
        <v>93.42145030137678</v>
      </c>
      <c r="F66" s="6">
        <f>IF(ISNUMBER(表格1_3[[#This Row],[日數]]),目前股價*EXP((μ-0.5*σ^2)*Δt*表格1_3[[#This Row],[日數]]+1.96*σ*SQRT(Δt*表格1_3[[#This Row],[日數]])),NA())</f>
        <v>158.45077523733804</v>
      </c>
    </row>
    <row r="67" spans="1:6" x14ac:dyDescent="0.3">
      <c r="A67" s="2">
        <f>IF(A66&gt;=日數,NA(),A66+1)</f>
        <v>54</v>
      </c>
      <c r="B67" s="5">
        <f ca="1">IF(ISNUMBER(表格1_3[[#This Row],[日數]]),B66+表格1_3[[#This Row],[ΔS]],NA())</f>
        <v>129.67666831987543</v>
      </c>
      <c r="C67" s="8">
        <f ca="1">IF(ISNUMBER(表格1_3[[#This Row],[日數]]),B66*μ*Δt+B66*σ*_xlfn.NORM.S.INV(RAND())*SQRT(Δt),NA())</f>
        <v>1.9045351389310148</v>
      </c>
      <c r="D67" s="6">
        <f>IF(ISNUMBER(表格1_3[[#This Row],[日數]]),目前股價*EXP(μ*Δt*表格1_3[[#This Row],[日數]]), NA())</f>
        <v>122.82939603467867</v>
      </c>
      <c r="E67" s="7">
        <f>IF(ISNUMBER(表格1_3[[#This Row],[日數]]),目前股價*EXP((μ-0.5*σ^2)*Δt*表格1_3[[#This Row],[日數]]-1.96*σ*SQRT(Δt*表格1_3[[#This Row],[日數]])),NA())</f>
        <v>93.214262208038519</v>
      </c>
      <c r="F67" s="6">
        <f>IF(ISNUMBER(表格1_3[[#This Row],[日數]]),目前股價*EXP((μ-0.5*σ^2)*Δt*表格1_3[[#This Row],[日數]]+1.96*σ*SQRT(Δt*表格1_3[[#This Row],[日數]])),NA())</f>
        <v>158.88562844236725</v>
      </c>
    </row>
    <row r="68" spans="1:6" x14ac:dyDescent="0.3">
      <c r="A68" s="2">
        <f>IF(A67&gt;=日數,NA(),A67+1)</f>
        <v>55</v>
      </c>
      <c r="B68" s="5">
        <f ca="1">IF(ISNUMBER(表格1_3[[#This Row],[日數]]),B67+表格1_3[[#This Row],[ΔS]],NA())</f>
        <v>130.94492501521879</v>
      </c>
      <c r="C68" s="8">
        <f ca="1">IF(ISNUMBER(表格1_3[[#This Row],[日數]]),B67*μ*Δt+B67*σ*_xlfn.NORM.S.INV(RAND())*SQRT(Δt),NA())</f>
        <v>1.2682566953433541</v>
      </c>
      <c r="D68" s="6">
        <f>IF(ISNUMBER(表格1_3[[#This Row],[日數]]),目前股價*EXP(μ*Δt*表格1_3[[#This Row],[日數]]), NA())</f>
        <v>122.88241660623734</v>
      </c>
      <c r="E68" s="7">
        <f>IF(ISNUMBER(表格1_3[[#This Row],[日數]]),目前股價*EXP((μ-0.5*σ^2)*Δt*表格1_3[[#This Row],[日數]]-1.96*σ*SQRT(Δt*表格1_3[[#This Row],[日數]])),NA())</f>
        <v>93.009660039597819</v>
      </c>
      <c r="F68" s="6">
        <f>IF(ISNUMBER(表格1_3[[#This Row],[日數]]),目前股價*EXP((μ-0.5*σ^2)*Δt*表格1_3[[#This Row],[日數]]+1.96*σ*SQRT(Δt*表格1_3[[#This Row],[日數]])),NA())</f>
        <v>159.31803257909135</v>
      </c>
    </row>
    <row r="69" spans="1:6" x14ac:dyDescent="0.3">
      <c r="A69" s="2">
        <f>IF(A68&gt;=日數,NA(),A68+1)</f>
        <v>56</v>
      </c>
      <c r="B69" s="5">
        <f ca="1">IF(ISNUMBER(表格1_3[[#This Row],[日數]]),B68+表格1_3[[#This Row],[ΔS]],NA())</f>
        <v>138.01051999717978</v>
      </c>
      <c r="C69" s="8">
        <f ca="1">IF(ISNUMBER(表格1_3[[#This Row],[日數]]),B68*μ*Δt+B68*σ*_xlfn.NORM.S.INV(RAND())*SQRT(Δt),NA())</f>
        <v>7.0655949819609853</v>
      </c>
      <c r="D69" s="6">
        <f>IF(ISNUMBER(表格1_3[[#This Row],[日數]]),目前股價*EXP(μ*Δt*表格1_3[[#This Row],[日數]]), NA())</f>
        <v>122.93546006467081</v>
      </c>
      <c r="E69" s="7">
        <f>IF(ISNUMBER(表格1_3[[#This Row],[日數]]),目前股價*EXP((μ-0.5*σ^2)*Δt*表格1_3[[#This Row],[日數]]-1.96*σ*SQRT(Δt*表格1_3[[#This Row],[日數]])),NA())</f>
        <v>92.807571162395902</v>
      </c>
      <c r="F69" s="6">
        <f>IF(ISNUMBER(表格1_3[[#This Row],[日數]]),目前股價*EXP((μ-0.5*σ^2)*Δt*表格1_3[[#This Row],[日數]]+1.96*σ*SQRT(Δt*表格1_3[[#This Row],[日數]])),NA())</f>
        <v>159.74806035085439</v>
      </c>
    </row>
    <row r="70" spans="1:6" x14ac:dyDescent="0.3">
      <c r="A70" s="2">
        <f>IF(A69&gt;=日數,NA(),A69+1)</f>
        <v>57</v>
      </c>
      <c r="B70" s="5">
        <f ca="1">IF(ISNUMBER(表格1_3[[#This Row],[日數]]),B69+表格1_3[[#This Row],[ΔS]],NA())</f>
        <v>136.92463916585211</v>
      </c>
      <c r="C70" s="8">
        <f ca="1">IF(ISNUMBER(表格1_3[[#This Row],[日數]]),B69*μ*Δt+B69*σ*_xlfn.NORM.S.INV(RAND())*SQRT(Δt),NA())</f>
        <v>-1.0858808313276773</v>
      </c>
      <c r="D70" s="6">
        <f>IF(ISNUMBER(表格1_3[[#This Row],[日數]]),目前股價*EXP(μ*Δt*表格1_3[[#This Row],[日數]]), NA())</f>
        <v>122.98852641985842</v>
      </c>
      <c r="E70" s="7">
        <f>IF(ISNUMBER(表格1_3[[#This Row],[日數]]),目前股價*EXP((μ-0.5*σ^2)*Δt*表格1_3[[#This Row],[日數]]-1.96*σ*SQRT(Δt*表格1_3[[#This Row],[日數]])),NA())</f>
        <v>92.607926202643597</v>
      </c>
      <c r="F70" s="6">
        <f>IF(ISNUMBER(表格1_3[[#This Row],[日數]]),目前股價*EXP((μ-0.5*σ^2)*Δt*表格1_3[[#This Row],[日數]]+1.96*σ*SQRT(Δt*表格1_3[[#This Row],[日數]])),NA())</f>
        <v>160.17578120116306</v>
      </c>
    </row>
    <row r="71" spans="1:6" x14ac:dyDescent="0.3">
      <c r="A71" s="2">
        <f>IF(A70&gt;=日數,NA(),A70+1)</f>
        <v>58</v>
      </c>
      <c r="B71" s="5">
        <f ca="1">IF(ISNUMBER(表格1_3[[#This Row],[日數]]),B70+表格1_3[[#This Row],[ΔS]],NA())</f>
        <v>138.01850975234564</v>
      </c>
      <c r="C71" s="8">
        <f ca="1">IF(ISNUMBER(表格1_3[[#This Row],[日數]]),B70*μ*Δt+B70*σ*_xlfn.NORM.S.INV(RAND())*SQRT(Δt),NA())</f>
        <v>1.0938705864935219</v>
      </c>
      <c r="D71" s="6">
        <f>IF(ISNUMBER(表格1_3[[#This Row],[日數]]),目前股價*EXP(μ*Δt*表格1_3[[#This Row],[日數]]), NA())</f>
        <v>123.04161568168379</v>
      </c>
      <c r="E71" s="7">
        <f>IF(ISNUMBER(表格1_3[[#This Row],[日數]]),目前股價*EXP((μ-0.5*σ^2)*Δt*表格1_3[[#This Row],[日數]]-1.96*σ*SQRT(Δt*表格1_3[[#This Row],[日數]])),NA())</f>
        <v>92.410658846232053</v>
      </c>
      <c r="F71" s="6">
        <f>IF(ISNUMBER(表格1_3[[#This Row],[日數]]),目前股價*EXP((μ-0.5*σ^2)*Δt*表格1_3[[#This Row],[日數]]+1.96*σ*SQRT(Δt*表格1_3[[#This Row],[日數]])),NA())</f>
        <v>160.60126151387607</v>
      </c>
    </row>
    <row r="72" spans="1:6" x14ac:dyDescent="0.3">
      <c r="A72" s="2">
        <f>IF(A71&gt;=日數,NA(),A71+1)</f>
        <v>59</v>
      </c>
      <c r="B72" s="5">
        <f ca="1">IF(ISNUMBER(表格1_3[[#This Row],[日數]]),B71+表格1_3[[#This Row],[ΔS]],NA())</f>
        <v>133.692036047008</v>
      </c>
      <c r="C72" s="8">
        <f ca="1">IF(ISNUMBER(表格1_3[[#This Row],[日數]]),B71*μ*Δt+B71*σ*_xlfn.NORM.S.INV(RAND())*SQRT(Δt),NA())</f>
        <v>-4.326473705337623</v>
      </c>
      <c r="D72" s="6">
        <f>IF(ISNUMBER(表格1_3[[#This Row],[日數]]),目前股價*EXP(μ*Δt*表格1_3[[#This Row],[日數]]), NA())</f>
        <v>123.09472786003482</v>
      </c>
      <c r="E72" s="7">
        <f>IF(ISNUMBER(表格1_3[[#This Row],[日數]]),目前股價*EXP((μ-0.5*σ^2)*Δt*表格1_3[[#This Row],[日數]]-1.96*σ*SQRT(Δt*表格1_3[[#This Row],[日數]])),NA())</f>
        <v>92.215705654049259</v>
      </c>
      <c r="F72" s="6">
        <f>IF(ISNUMBER(表格1_3[[#This Row],[日數]]),目前股價*EXP((μ-0.5*σ^2)*Δt*表格1_3[[#This Row],[日數]]+1.96*σ*SQRT(Δt*表格1_3[[#This Row],[日數]])),NA())</f>
        <v>161.02456479788748</v>
      </c>
    </row>
    <row r="73" spans="1:6" x14ac:dyDescent="0.3">
      <c r="A73" s="2">
        <f>IF(A72&gt;=日數,NA(),A72+1)</f>
        <v>60</v>
      </c>
      <c r="B73" s="5">
        <f ca="1">IF(ISNUMBER(表格1_3[[#This Row],[日數]]),B72+表格1_3[[#This Row],[ΔS]],NA())</f>
        <v>128.98211267572427</v>
      </c>
      <c r="C73" s="8">
        <f ca="1">IF(ISNUMBER(表格1_3[[#This Row],[日數]]),B72*μ*Δt+B72*σ*_xlfn.NORM.S.INV(RAND())*SQRT(Δt),NA())</f>
        <v>-4.7099233712837414</v>
      </c>
      <c r="D73" s="6">
        <f>IF(ISNUMBER(表格1_3[[#This Row],[日數]]),目前股價*EXP(μ*Δt*表格1_3[[#This Row],[日數]]), NA())</f>
        <v>123.14786296480366</v>
      </c>
      <c r="E73" s="7">
        <f>IF(ISNUMBER(表格1_3[[#This Row],[日數]]),目前股價*EXP((μ-0.5*σ^2)*Δt*表格1_3[[#This Row],[日數]]-1.96*σ*SQRT(Δt*表格1_3[[#This Row],[日數]])),NA())</f>
        <v>92.023005891360881</v>
      </c>
      <c r="F73" s="6">
        <f>IF(ISNUMBER(表格1_3[[#This Row],[日數]]),目前股價*EXP((μ-0.5*σ^2)*Δt*表格1_3[[#This Row],[日數]]+1.96*σ*SQRT(Δt*表格1_3[[#This Row],[日數]])),NA())</f>
        <v>161.44575185774607</v>
      </c>
    </row>
    <row r="74" spans="1:6" x14ac:dyDescent="0.3">
      <c r="A74" s="2">
        <f>IF(A73&gt;=日數,NA(),A73+1)</f>
        <v>61</v>
      </c>
      <c r="B74" s="5">
        <f ca="1">IF(ISNUMBER(表格1_3[[#This Row],[日數]]),B73+表格1_3[[#This Row],[ΔS]],NA())</f>
        <v>131.83093448434079</v>
      </c>
      <c r="C74" s="8">
        <f ca="1">IF(ISNUMBER(表格1_3[[#This Row],[日數]]),B73*μ*Δt+B73*σ*_xlfn.NORM.S.INV(RAND())*SQRT(Δt),NA())</f>
        <v>2.8488218086165289</v>
      </c>
      <c r="D74" s="6">
        <f>IF(ISNUMBER(表格1_3[[#This Row],[日數]]),目前股價*EXP(μ*Δt*表格1_3[[#This Row],[日數]]), NA())</f>
        <v>123.20102100588676</v>
      </c>
      <c r="E74" s="7">
        <f>IF(ISNUMBER(表格1_3[[#This Row],[日數]]),目前股價*EXP((μ-0.5*σ^2)*Δt*表格1_3[[#This Row],[日數]]-1.96*σ*SQRT(Δt*表格1_3[[#This Row],[日數]])),NA())</f>
        <v>91.832501369968767</v>
      </c>
      <c r="F74" s="6">
        <f>IF(ISNUMBER(表格1_3[[#This Row],[日數]]),目前股價*EXP((μ-0.5*σ^2)*Δt*表格1_3[[#This Row],[日數]]+1.96*σ*SQRT(Δt*表格1_3[[#This Row],[日數]])),NA())</f>
        <v>161.86488095149667</v>
      </c>
    </row>
    <row r="75" spans="1:6" x14ac:dyDescent="0.3">
      <c r="A75" s="2">
        <f>IF(A74&gt;=日數,NA(),A74+1)</f>
        <v>62</v>
      </c>
      <c r="B75" s="5">
        <f ca="1">IF(ISNUMBER(表格1_3[[#This Row],[日數]]),B74+表格1_3[[#This Row],[ΔS]],NA())</f>
        <v>125.70223199766174</v>
      </c>
      <c r="C75" s="8">
        <f ca="1">IF(ISNUMBER(表格1_3[[#This Row],[日數]]),B74*μ*Δt+B74*σ*_xlfn.NORM.S.INV(RAND())*SQRT(Δt),NA())</f>
        <v>-6.1287024866790487</v>
      </c>
      <c r="D75" s="6">
        <f>IF(ISNUMBER(表格1_3[[#This Row],[日數]]),目前股價*EXP(μ*Δt*表格1_3[[#This Row],[日數]]), NA())</f>
        <v>123.25420199318476</v>
      </c>
      <c r="E75" s="7">
        <f>IF(ISNUMBER(表格1_3[[#This Row],[日數]]),目前股價*EXP((μ-0.5*σ^2)*Δt*表格1_3[[#This Row],[日數]]-1.96*σ*SQRT(Δt*表格1_3[[#This Row],[日數]])),NA())</f>
        <v>91.644136301998003</v>
      </c>
      <c r="F75" s="6">
        <f>IF(ISNUMBER(表格1_3[[#This Row],[日數]]),目前股價*EXP((μ-0.5*σ^2)*Δt*表格1_3[[#This Row],[日數]]+1.96*σ*SQRT(Δt*表格1_3[[#This Row],[日數]])),NA())</f>
        <v>162.28200793689331</v>
      </c>
    </row>
    <row r="76" spans="1:6" x14ac:dyDescent="0.3">
      <c r="A76" s="2">
        <f>IF(A75&gt;=日數,NA(),A75+1)</f>
        <v>63</v>
      </c>
      <c r="B76" s="5">
        <f ca="1">IF(ISNUMBER(表格1_3[[#This Row],[日數]]),B75+表格1_3[[#This Row],[ΔS]],NA())</f>
        <v>128.37099991337266</v>
      </c>
      <c r="C76" s="8">
        <f ca="1">IF(ISNUMBER(表格1_3[[#This Row],[日數]]),B75*μ*Δt+B75*σ*_xlfn.NORM.S.INV(RAND())*SQRT(Δt),NA())</f>
        <v>2.6687679157109203</v>
      </c>
      <c r="D76" s="6">
        <f>IF(ISNUMBER(表格1_3[[#This Row],[日數]]),目前股價*EXP(μ*Δt*表格1_3[[#This Row],[日數]]), NA())</f>
        <v>123.30740593660268</v>
      </c>
      <c r="E76" s="7">
        <f>IF(ISNUMBER(表格1_3[[#This Row],[日數]]),目前股價*EXP((μ-0.5*σ^2)*Δt*表格1_3[[#This Row],[日數]]-1.96*σ*SQRT(Δt*表格1_3[[#This Row],[日數]])),NA())</f>
        <v>91.457857164282984</v>
      </c>
      <c r="F76" s="6">
        <f>IF(ISNUMBER(表格1_3[[#This Row],[日數]]),目前股價*EXP((μ-0.5*σ^2)*Δt*表格1_3[[#This Row],[日數]]+1.96*σ*SQRT(Δt*表格1_3[[#This Row],[日數]])),NA())</f>
        <v>162.69718640701294</v>
      </c>
    </row>
    <row r="77" spans="1:6" x14ac:dyDescent="0.3">
      <c r="A77" s="2">
        <f>IF(A76&gt;=日數,NA(),A76+1)</f>
        <v>64</v>
      </c>
      <c r="B77" s="5">
        <f ca="1">IF(ISNUMBER(表格1_3[[#This Row],[日數]]),B76+表格1_3[[#This Row],[ΔS]],NA())</f>
        <v>123.42846901563789</v>
      </c>
      <c r="C77" s="8">
        <f ca="1">IF(ISNUMBER(表格1_3[[#This Row],[日數]]),B76*μ*Δt+B76*σ*_xlfn.NORM.S.INV(RAND())*SQRT(Δt),NA())</f>
        <v>-4.9425308977347662</v>
      </c>
      <c r="D77" s="6">
        <f>IF(ISNUMBER(表格1_3[[#This Row],[日數]]),目前股價*EXP(μ*Δt*表格1_3[[#This Row],[日數]]), NA())</f>
        <v>123.36063284604973</v>
      </c>
      <c r="E77" s="7">
        <f>IF(ISNUMBER(表格1_3[[#This Row],[日數]]),目前股價*EXP((μ-0.5*σ^2)*Δt*表格1_3[[#This Row],[日數]]-1.96*σ*SQRT(Δt*表格1_3[[#This Row],[日數]])),NA())</f>
        <v>91.273612572429229</v>
      </c>
      <c r="F77" s="6">
        <f>IF(ISNUMBER(表格1_3[[#This Row],[日數]]),目前股價*EXP((μ-0.5*σ^2)*Δt*表格1_3[[#This Row],[日數]]+1.96*σ*SQRT(Δt*表格1_3[[#This Row],[日數]])),NA())</f>
        <v>163.11046781619385</v>
      </c>
    </row>
    <row r="78" spans="1:6" x14ac:dyDescent="0.3">
      <c r="A78" s="2">
        <f>IF(A77&gt;=日數,NA(),A77+1)</f>
        <v>65</v>
      </c>
      <c r="B78" s="5">
        <f ca="1">IF(ISNUMBER(表格1_3[[#This Row],[日數]]),B77+表格1_3[[#This Row],[ΔS]],NA())</f>
        <v>122.89550639153178</v>
      </c>
      <c r="C78" s="8">
        <f ca="1">IF(ISNUMBER(表格1_3[[#This Row],[日數]]),B77*μ*Δt+B77*σ*_xlfn.NORM.S.INV(RAND())*SQRT(Δt),NA())</f>
        <v>-0.53296262410609807</v>
      </c>
      <c r="D78" s="6">
        <f>IF(ISNUMBER(表格1_3[[#This Row],[日數]]),目前股價*EXP(μ*Δt*表格1_3[[#This Row],[日數]]), NA())</f>
        <v>123.41388273143947</v>
      </c>
      <c r="E78" s="7">
        <f>IF(ISNUMBER(表格1_3[[#This Row],[日數]]),目前股價*EXP((μ-0.5*σ^2)*Δt*表格1_3[[#This Row],[日數]]-1.96*σ*SQRT(Δt*表格1_3[[#This Row],[日數]])),NA())</f>
        <v>91.091353163720896</v>
      </c>
      <c r="F78" s="6">
        <f>IF(ISNUMBER(表格1_3[[#This Row],[日數]]),目前股價*EXP((μ-0.5*σ^2)*Δt*表格1_3[[#This Row],[日數]]+1.96*σ*SQRT(Δt*表格1_3[[#This Row],[日數]])),NA())</f>
        <v>163.52190159712794</v>
      </c>
    </row>
    <row r="79" spans="1:6" x14ac:dyDescent="0.3">
      <c r="A79" s="2">
        <f>IF(A78&gt;=日數,NA(),A78+1)</f>
        <v>66</v>
      </c>
      <c r="B79" s="5">
        <f ca="1">IF(ISNUMBER(表格1_3[[#This Row],[日數]]),B78+表格1_3[[#This Row],[ΔS]],NA())</f>
        <v>125.20946761139604</v>
      </c>
      <c r="C79" s="8">
        <f ca="1">IF(ISNUMBER(表格1_3[[#This Row],[日數]]),B78*μ*Δt+B78*σ*_xlfn.NORM.S.INV(RAND())*SQRT(Δt),NA())</f>
        <v>2.3139612198642481</v>
      </c>
      <c r="D79" s="6">
        <f>IF(ISNUMBER(表格1_3[[#This Row],[日數]]),目前股價*EXP(μ*Δt*表格1_3[[#This Row],[日數]]), NA())</f>
        <v>123.46715560268964</v>
      </c>
      <c r="E79" s="7">
        <f>IF(ISNUMBER(表格1_3[[#This Row],[日數]]),目前股價*EXP((μ-0.5*σ^2)*Δt*表格1_3[[#This Row],[日數]]-1.96*σ*SQRT(Δt*表格1_3[[#This Row],[日數]])),NA())</f>
        <v>90.91103148812725</v>
      </c>
      <c r="F79" s="6">
        <f>IF(ISNUMBER(表格1_3[[#This Row],[日數]]),目前股價*EXP((μ-0.5*σ^2)*Δt*表格1_3[[#This Row],[日數]]+1.96*σ*SQRT(Δt*表格1_3[[#This Row],[日數]])),NA())</f>
        <v>163.93153526985446</v>
      </c>
    </row>
    <row r="80" spans="1:6" x14ac:dyDescent="0.3">
      <c r="A80" s="2">
        <f>IF(A79&gt;=日數,NA(),A79+1)</f>
        <v>67</v>
      </c>
      <c r="B80" s="5">
        <f ca="1">IF(ISNUMBER(表格1_3[[#This Row],[日數]]),B79+表格1_3[[#This Row],[ΔS]],NA())</f>
        <v>121.82087101650667</v>
      </c>
      <c r="C80" s="8">
        <f ca="1">IF(ISNUMBER(表格1_3[[#This Row],[日數]]),B79*μ*Δt+B79*σ*_xlfn.NORM.S.INV(RAND())*SQRT(Δt),NA())</f>
        <v>-3.3885965948893664</v>
      </c>
      <c r="D80" s="6">
        <f>IF(ISNUMBER(表格1_3[[#This Row],[日數]]),目前股價*EXP(μ*Δt*表格1_3[[#This Row],[日數]]), NA())</f>
        <v>123.52045146972239</v>
      </c>
      <c r="E80" s="7">
        <f>IF(ISNUMBER(表格1_3[[#This Row],[日數]]),目前股價*EXP((μ-0.5*σ^2)*Δt*表格1_3[[#This Row],[日數]]-1.96*σ*SQRT(Δt*表格1_3[[#This Row],[日數]])),NA())</f>
        <v>90.732601906734189</v>
      </c>
      <c r="F80" s="6">
        <f>IF(ISNUMBER(表格1_3[[#This Row],[日數]]),目前股價*EXP((μ-0.5*σ^2)*Δt*表格1_3[[#This Row],[日數]]+1.96*σ*SQRT(Δt*表格1_3[[#This Row],[日數]])),NA())</f>
        <v>164.33941454332853</v>
      </c>
    </row>
    <row r="81" spans="1:6" x14ac:dyDescent="0.3">
      <c r="A81" s="2">
        <f>IF(A80&gt;=日數,NA(),A80+1)</f>
        <v>68</v>
      </c>
      <c r="B81" s="5">
        <f ca="1">IF(ISNUMBER(表格1_3[[#This Row],[日數]]),B80+表格1_3[[#This Row],[ΔS]],NA())</f>
        <v>120.67684128197506</v>
      </c>
      <c r="C81" s="8">
        <f ca="1">IF(ISNUMBER(表格1_3[[#This Row],[日數]]),B80*μ*Δt+B80*σ*_xlfn.NORM.S.INV(RAND())*SQRT(Δt),NA())</f>
        <v>-1.1440297345316155</v>
      </c>
      <c r="D81" s="6">
        <f>IF(ISNUMBER(表格1_3[[#This Row],[日數]]),目前股價*EXP(μ*Δt*表格1_3[[#This Row],[日數]]), NA())</f>
        <v>123.57377034246407</v>
      </c>
      <c r="E81" s="7">
        <f>IF(ISNUMBER(表格1_3[[#This Row],[日數]]),目前股價*EXP((μ-0.5*σ^2)*Δt*表格1_3[[#This Row],[日數]]-1.96*σ*SQRT(Δt*表格1_3[[#This Row],[日數]])),NA())</f>
        <v>90.556020496992389</v>
      </c>
      <c r="F81" s="6">
        <f>IF(ISNUMBER(表格1_3[[#This Row],[日數]]),目前股價*EXP((μ-0.5*σ^2)*Δt*表格1_3[[#This Row],[日數]]+1.96*σ*SQRT(Δt*表格1_3[[#This Row],[日數]])),NA())</f>
        <v>164.74558341017269</v>
      </c>
    </row>
    <row r="82" spans="1:6" x14ac:dyDescent="0.3">
      <c r="A82" s="2">
        <f>IF(A81&gt;=日數,NA(),A81+1)</f>
        <v>69</v>
      </c>
      <c r="B82" s="5">
        <f ca="1">IF(ISNUMBER(表格1_3[[#This Row],[日數]]),B81+表格1_3[[#This Row],[ΔS]],NA())</f>
        <v>119.94542237420767</v>
      </c>
      <c r="C82" s="8">
        <f ca="1">IF(ISNUMBER(表格1_3[[#This Row],[日數]]),B81*μ*Δt+B81*σ*_xlfn.NORM.S.INV(RAND())*SQRT(Δt),NA())</f>
        <v>-0.7314189077673976</v>
      </c>
      <c r="D82" s="6">
        <f>IF(ISNUMBER(表格1_3[[#This Row],[日數]]),目前股價*EXP(μ*Δt*表格1_3[[#This Row],[日數]]), NA())</f>
        <v>123.6271122308453</v>
      </c>
      <c r="E82" s="7">
        <f>IF(ISNUMBER(表格1_3[[#This Row],[日數]]),目前股價*EXP((μ-0.5*σ^2)*Δt*表格1_3[[#This Row],[日數]]-1.96*σ*SQRT(Δt*表格1_3[[#This Row],[日數]])),NA())</f>
        <v>90.381244964231826</v>
      </c>
      <c r="F82" s="6">
        <f>IF(ISNUMBER(表格1_3[[#This Row],[日數]]),目前股價*EXP((μ-0.5*σ^2)*Δt*表格1_3[[#This Row],[日數]]+1.96*σ*SQRT(Δt*表格1_3[[#This Row],[日數]])),NA())</f>
        <v>165.15008423516278</v>
      </c>
    </row>
    <row r="83" spans="1:6" x14ac:dyDescent="0.3">
      <c r="A83" s="2">
        <f>IF(A82&gt;=日數,NA(),A82+1)</f>
        <v>70</v>
      </c>
      <c r="B83" s="5">
        <f ca="1">IF(ISNUMBER(表格1_3[[#This Row],[日數]]),B82+表格1_3[[#This Row],[ΔS]],NA())</f>
        <v>120.43760692156006</v>
      </c>
      <c r="C83" s="8">
        <f ca="1">IF(ISNUMBER(表格1_3[[#This Row],[日數]]),B82*μ*Δt+B82*σ*_xlfn.NORM.S.INV(RAND())*SQRT(Δt),NA())</f>
        <v>0.4921845473523988</v>
      </c>
      <c r="D83" s="6">
        <f>IF(ISNUMBER(表格1_3[[#This Row],[日數]]),目前股價*EXP(μ*Δt*表格1_3[[#This Row],[日數]]), NA())</f>
        <v>123.68047714480105</v>
      </c>
      <c r="E83" s="7">
        <f>IF(ISNUMBER(表格1_3[[#This Row],[日數]]),目前股價*EXP((μ-0.5*σ^2)*Δt*表格1_3[[#This Row],[日數]]-1.96*σ*SQRT(Δt*表格1_3[[#This Row],[日數]])),NA())</f>
        <v>90.208234558943744</v>
      </c>
      <c r="F83" s="6">
        <f>IF(ISNUMBER(表格1_3[[#This Row],[日數]]),目前股價*EXP((μ-0.5*σ^2)*Δt*表格1_3[[#This Row],[日數]]+1.96*σ*SQRT(Δt*表格1_3[[#This Row],[日數]])),NA())</f>
        <v>165.55295783794574</v>
      </c>
    </row>
    <row r="84" spans="1:6" x14ac:dyDescent="0.3">
      <c r="A84" s="2">
        <f>IF(A83&gt;=日數,NA(),A83+1)</f>
        <v>71</v>
      </c>
      <c r="B84" s="5">
        <f ca="1">IF(ISNUMBER(表格1_3[[#This Row],[日數]]),B83+表格1_3[[#This Row],[ΔS]],NA())</f>
        <v>119.25486845626195</v>
      </c>
      <c r="C84" s="8">
        <f ca="1">IF(ISNUMBER(表格1_3[[#This Row],[日數]]),B83*μ*Δt+B83*σ*_xlfn.NORM.S.INV(RAND())*SQRT(Δt),NA())</f>
        <v>-1.1827384652981205</v>
      </c>
      <c r="D84" s="6">
        <f>IF(ISNUMBER(表格1_3[[#This Row],[日數]]),目前股價*EXP(μ*Δt*表格1_3[[#This Row],[日數]]), NA())</f>
        <v>123.73386509427051</v>
      </c>
      <c r="E84" s="7">
        <f>IF(ISNUMBER(表格1_3[[#This Row],[日數]]),目前股價*EXP((μ-0.5*σ^2)*Δt*表格1_3[[#This Row],[日數]]-1.96*σ*SQRT(Δt*表格1_3[[#This Row],[日數]])),NA())</f>
        <v>90.036949999377782</v>
      </c>
      <c r="F84" s="6">
        <f>IF(ISNUMBER(表格1_3[[#This Row],[日數]]),目前股價*EXP((μ-0.5*σ^2)*Δt*表格1_3[[#This Row],[日數]]+1.96*σ*SQRT(Δt*表格1_3[[#This Row],[日數]])),NA())</f>
        <v>165.9542435704426</v>
      </c>
    </row>
    <row r="85" spans="1:6" x14ac:dyDescent="0.3">
      <c r="A85" s="2">
        <f>IF(A84&gt;=日數,NA(),A84+1)</f>
        <v>72</v>
      </c>
      <c r="B85" s="5">
        <f ca="1">IF(ISNUMBER(表格1_3[[#This Row],[日數]]),B84+表格1_3[[#This Row],[ΔS]],NA())</f>
        <v>122.72262903356892</v>
      </c>
      <c r="C85" s="8">
        <f ca="1">IF(ISNUMBER(表格1_3[[#This Row],[日數]]),B84*μ*Δt+B84*σ*_xlfn.NORM.S.INV(RAND())*SQRT(Δt),NA())</f>
        <v>3.467760577306974</v>
      </c>
      <c r="D85" s="6">
        <f>IF(ISNUMBER(表格1_3[[#This Row],[日數]]),目前股價*EXP(μ*Δt*表格1_3[[#This Row],[日數]]), NA())</f>
        <v>123.78727608919723</v>
      </c>
      <c r="E85" s="7">
        <f>IF(ISNUMBER(表格1_3[[#This Row],[日數]]),目前股價*EXP((μ-0.5*σ^2)*Δt*表格1_3[[#This Row],[日數]]-1.96*σ*SQRT(Δt*表格1_3[[#This Row],[日數]])),NA())</f>
        <v>89.867353399043111</v>
      </c>
      <c r="F85" s="6">
        <f>IF(ISNUMBER(表格1_3[[#This Row],[日數]]),目前股價*EXP((μ-0.5*σ^2)*Δt*表格1_3[[#This Row],[日數]]+1.96*σ*SQRT(Δt*表格1_3[[#This Row],[日數]])),NA())</f>
        <v>166.3539793893473</v>
      </c>
    </row>
    <row r="86" spans="1:6" x14ac:dyDescent="0.3">
      <c r="A86" s="2">
        <f>IF(A85&gt;=日數,NA(),A85+1)</f>
        <v>73</v>
      </c>
      <c r="B86" s="5">
        <f ca="1">IF(ISNUMBER(表格1_3[[#This Row],[日數]]),B85+表格1_3[[#This Row],[ΔS]],NA())</f>
        <v>126.70091725976258</v>
      </c>
      <c r="C86" s="8">
        <f ca="1">IF(ISNUMBER(表格1_3[[#This Row],[日數]]),B85*μ*Δt+B85*σ*_xlfn.NORM.S.INV(RAND())*SQRT(Δt),NA())</f>
        <v>3.9782882261936594</v>
      </c>
      <c r="D86" s="6">
        <f>IF(ISNUMBER(表格1_3[[#This Row],[日數]]),目前股價*EXP(μ*Δt*表格1_3[[#This Row],[日數]]), NA())</f>
        <v>123.84071013952902</v>
      </c>
      <c r="E86" s="7">
        <f>IF(ISNUMBER(表格1_3[[#This Row],[日數]]),目前股價*EXP((μ-0.5*σ^2)*Δt*表格1_3[[#This Row],[日數]]-1.96*σ*SQRT(Δt*表格1_3[[#This Row],[日數]])),NA())</f>
        <v>89.699408198739278</v>
      </c>
      <c r="F86" s="6">
        <f>IF(ISNUMBER(表格1_3[[#This Row],[日數]]),目前股價*EXP((μ-0.5*σ^2)*Δt*表格1_3[[#This Row],[日數]]+1.96*σ*SQRT(Δt*表格1_3[[#This Row],[日數]])),NA())</f>
        <v>166.75220192409591</v>
      </c>
    </row>
    <row r="87" spans="1:6" x14ac:dyDescent="0.3">
      <c r="A87" s="2">
        <f>IF(A86&gt;=日數,NA(),A86+1)</f>
        <v>74</v>
      </c>
      <c r="B87" s="5">
        <f ca="1">IF(ISNUMBER(表格1_3[[#This Row],[日數]]),B86+表格1_3[[#This Row],[ΔS]],NA())</f>
        <v>129.00559540754273</v>
      </c>
      <c r="C87" s="8">
        <f ca="1">IF(ISNUMBER(表格1_3[[#This Row],[日數]]),B86*μ*Δt+B86*σ*_xlfn.NORM.S.INV(RAND())*SQRT(Δt),NA())</f>
        <v>2.3046781477801632</v>
      </c>
      <c r="D87" s="6">
        <f>IF(ISNUMBER(表格1_3[[#This Row],[日數]]),目前股價*EXP(μ*Δt*表格1_3[[#This Row],[日數]]), NA())</f>
        <v>123.89416725521795</v>
      </c>
      <c r="E87" s="7">
        <f>IF(ISNUMBER(表格1_3[[#This Row],[日數]]),目前股價*EXP((μ-0.5*σ^2)*Δt*表格1_3[[#This Row],[日數]]-1.96*σ*SQRT(Δt*表格1_3[[#This Row],[日數]])),NA())</f>
        <v>89.533079102776355</v>
      </c>
      <c r="F87" s="6">
        <f>IF(ISNUMBER(表格1_3[[#This Row],[日數]]),目前股價*EXP((μ-0.5*σ^2)*Δt*表格1_3[[#This Row],[日數]]+1.96*σ*SQRT(Δt*表格1_3[[#This Row],[日數]])),NA())</f>
        <v>167.14894654064651</v>
      </c>
    </row>
    <row r="88" spans="1:6" x14ac:dyDescent="0.3">
      <c r="A88" s="2">
        <f>IF(A87&gt;=日數,NA(),A87+1)</f>
        <v>75</v>
      </c>
      <c r="B88" s="5">
        <f ca="1">IF(ISNUMBER(表格1_3[[#This Row],[日數]]),B87+表格1_3[[#This Row],[ΔS]],NA())</f>
        <v>128.24011071262197</v>
      </c>
      <c r="C88" s="8">
        <f ca="1">IF(ISNUMBER(表格1_3[[#This Row],[日數]]),B87*μ*Δt+B87*σ*_xlfn.NORM.S.INV(RAND())*SQRT(Δt),NA())</f>
        <v>-0.76548469492076798</v>
      </c>
      <c r="D88" s="6">
        <f>IF(ISNUMBER(表格1_3[[#This Row],[日數]]),目前股價*EXP(μ*Δt*表格1_3[[#This Row],[日數]]), NA())</f>
        <v>123.94764744622046</v>
      </c>
      <c r="E88" s="7">
        <f>IF(ISNUMBER(表格1_3[[#This Row],[日數]]),目前股價*EXP((μ-0.5*σ^2)*Δt*表格1_3[[#This Row],[日數]]-1.96*σ*SQRT(Δt*表格1_3[[#This Row],[日數]])),NA())</f>
        <v>89.368332019072867</v>
      </c>
      <c r="F88" s="6">
        <f>IF(ISNUMBER(表格1_3[[#This Row],[日數]]),目前股價*EXP((μ-0.5*σ^2)*Δt*表格1_3[[#This Row],[日數]]+1.96*σ*SQRT(Δt*表格1_3[[#This Row],[日數]])),NA())</f>
        <v>167.54424740138114</v>
      </c>
    </row>
    <row r="89" spans="1:6" x14ac:dyDescent="0.3">
      <c r="A89" s="2">
        <f>IF(A88&gt;=日數,NA(),A88+1)</f>
        <v>76</v>
      </c>
      <c r="B89" s="5">
        <f ca="1">IF(ISNUMBER(表格1_3[[#This Row],[日數]]),B88+表格1_3[[#This Row],[ΔS]],NA())</f>
        <v>127.85844410718046</v>
      </c>
      <c r="C89" s="8">
        <f ca="1">IF(ISNUMBER(表格1_3[[#This Row],[日數]]),B88*μ*Δt+B88*σ*_xlfn.NORM.S.INV(RAND())*SQRT(Δt),NA())</f>
        <v>-0.38166660544151487</v>
      </c>
      <c r="D89" s="6">
        <f>IF(ISNUMBER(表格1_3[[#This Row],[日數]]),目前股價*EXP(μ*Δt*表格1_3[[#This Row],[日數]]), NA())</f>
        <v>124.00115072249721</v>
      </c>
      <c r="E89" s="7">
        <f>IF(ISNUMBER(表格1_3[[#This Row],[日數]]),目前股價*EXP((μ-0.5*σ^2)*Δt*表格1_3[[#This Row],[日數]]-1.96*σ*SQRT(Δt*表格1_3[[#This Row],[日數]])),NA())</f>
        <v>89.205134002847913</v>
      </c>
      <c r="F89" s="6">
        <f>IF(ISNUMBER(表格1_3[[#This Row],[日數]]),目前股價*EXP((μ-0.5*σ^2)*Δt*表格1_3[[#This Row],[日數]]+1.96*σ*SQRT(Δt*表格1_3[[#This Row],[日數]])),NA())</f>
        <v>167.93813752141392</v>
      </c>
    </row>
    <row r="90" spans="1:6" x14ac:dyDescent="0.3">
      <c r="A90" s="2">
        <f>IF(A89&gt;=日數,NA(),A89+1)</f>
        <v>77</v>
      </c>
      <c r="B90" s="5">
        <f ca="1">IF(ISNUMBER(表格1_3[[#This Row],[日數]]),B89+表格1_3[[#This Row],[ΔS]],NA())</f>
        <v>127.55075042479366</v>
      </c>
      <c r="C90" s="8">
        <f ca="1">IF(ISNUMBER(表格1_3[[#This Row],[日數]]),B89*μ*Δt+B89*σ*_xlfn.NORM.S.INV(RAND())*SQRT(Δt),NA())</f>
        <v>-0.30769368238680356</v>
      </c>
      <c r="D90" s="6">
        <f>IF(ISNUMBER(表格1_3[[#This Row],[日數]]),目前股價*EXP(μ*Δt*表格1_3[[#This Row],[日數]]), NA())</f>
        <v>124.05467709401323</v>
      </c>
      <c r="E90" s="7">
        <f>IF(ISNUMBER(表格1_3[[#This Row],[日數]]),目前股價*EXP((μ-0.5*σ^2)*Δt*表格1_3[[#This Row],[日數]]-1.96*σ*SQRT(Δt*表格1_3[[#This Row],[日數]])),NA())</f>
        <v>89.043453203647459</v>
      </c>
      <c r="F90" s="6">
        <f>IF(ISNUMBER(表格1_3[[#This Row],[日數]]),目前股價*EXP((μ-0.5*σ^2)*Δt*表格1_3[[#This Row],[日數]]+1.96*σ*SQRT(Δt*表格1_3[[#This Row],[日數]])),NA())</f>
        <v>168.33064882156455</v>
      </c>
    </row>
    <row r="91" spans="1:6" x14ac:dyDescent="0.3">
      <c r="A91" s="2">
        <f>IF(A90&gt;=日數,NA(),A90+1)</f>
        <v>78</v>
      </c>
      <c r="B91" s="5">
        <f ca="1">IF(ISNUMBER(表格1_3[[#This Row],[日數]]),B90+表格1_3[[#This Row],[ΔS]],NA())</f>
        <v>126.98128494418707</v>
      </c>
      <c r="C91" s="8">
        <f ca="1">IF(ISNUMBER(表格1_3[[#This Row],[日數]]),B90*μ*Δt+B90*σ*_xlfn.NORM.S.INV(RAND())*SQRT(Δt),NA())</f>
        <v>-0.56946548060659963</v>
      </c>
      <c r="D91" s="6">
        <f>IF(ISNUMBER(表格1_3[[#This Row],[日數]]),目前股價*EXP(μ*Δt*表格1_3[[#This Row],[日數]]), NA())</f>
        <v>124.10822657073777</v>
      </c>
      <c r="E91" s="7">
        <f>IF(ISNUMBER(表格1_3[[#This Row],[日數]]),目前股價*EXP((μ-0.5*σ^2)*Δt*表格1_3[[#This Row],[日數]]-1.96*σ*SQRT(Δt*表格1_3[[#This Row],[日數]])),NA())</f>
        <v>88.883258815466903</v>
      </c>
      <c r="F91" s="6">
        <f>IF(ISNUMBER(表格1_3[[#This Row],[日數]]),目前股價*EXP((μ-0.5*σ^2)*Δt*表格1_3[[#This Row],[日數]]+1.96*σ*SQRT(Δt*表格1_3[[#This Row],[日數]])),NA())</f>
        <v>168.72181217823587</v>
      </c>
    </row>
    <row r="92" spans="1:6" x14ac:dyDescent="0.3">
      <c r="A92" s="2">
        <f>IF(A91&gt;=日數,NA(),A91+1)</f>
        <v>79</v>
      </c>
      <c r="B92" s="5">
        <f ca="1">IF(ISNUMBER(表格1_3[[#This Row],[日數]]),B91+表格1_3[[#This Row],[ΔS]],NA())</f>
        <v>124.29598137547396</v>
      </c>
      <c r="C92" s="8">
        <f ca="1">IF(ISNUMBER(表格1_3[[#This Row],[日數]]),B91*μ*Δt+B91*σ*_xlfn.NORM.S.INV(RAND())*SQRT(Δt),NA())</f>
        <v>-2.685303568713111</v>
      </c>
      <c r="D92" s="6">
        <f>IF(ISNUMBER(表格1_3[[#This Row],[日數]]),目前股價*EXP(μ*Δt*表格1_3[[#This Row],[日數]]), NA())</f>
        <v>124.16179916264446</v>
      </c>
      <c r="E92" s="7">
        <f>IF(ISNUMBER(表格1_3[[#This Row],[日數]]),目前股價*EXP((μ-0.5*σ^2)*Δt*表格1_3[[#This Row],[日數]]-1.96*σ*SQRT(Δt*表格1_3[[#This Row],[日數]])),NA())</f>
        <v>88.724521029751855</v>
      </c>
      <c r="F92" s="6">
        <f>IF(ISNUMBER(表格1_3[[#This Row],[日數]]),目前股價*EXP((μ-0.5*σ^2)*Δt*表格1_3[[#This Row],[日數]]+1.96*σ*SQRT(Δt*表格1_3[[#This Row],[日數]])),NA())</f>
        <v>169.11165747041312</v>
      </c>
    </row>
    <row r="93" spans="1:6" x14ac:dyDescent="0.3">
      <c r="A93" s="2">
        <f>IF(A92&gt;=日數,NA(),A92+1)</f>
        <v>80</v>
      </c>
      <c r="B93" s="5">
        <f ca="1">IF(ISNUMBER(表格1_3[[#This Row],[日數]]),B92+表格1_3[[#This Row],[ΔS]],NA())</f>
        <v>124.51153181393322</v>
      </c>
      <c r="C93" s="8">
        <f ca="1">IF(ISNUMBER(表格1_3[[#This Row],[日數]]),B92*μ*Δt+B92*σ*_xlfn.NORM.S.INV(RAND())*SQRT(Δt),NA())</f>
        <v>0.21555043845926178</v>
      </c>
      <c r="D93" s="6">
        <f>IF(ISNUMBER(表格1_3[[#This Row],[日數]]),目前股價*EXP(μ*Δt*表格1_3[[#This Row],[日數]]), NA())</f>
        <v>124.21539487971123</v>
      </c>
      <c r="E93" s="7">
        <f>IF(ISNUMBER(表格1_3[[#This Row],[日數]]),目前股價*EXP((μ-0.5*σ^2)*Δt*表格1_3[[#This Row],[日數]]-1.96*σ*SQRT(Δt*表格1_3[[#This Row],[日數]])),NA())</f>
        <v>88.567210991076848</v>
      </c>
      <c r="F93" s="6">
        <f>IF(ISNUMBER(表格1_3[[#This Row],[日數]]),目前股價*EXP((μ-0.5*σ^2)*Δt*表格1_3[[#This Row],[日數]]+1.96*σ*SQRT(Δt*表格1_3[[#This Row],[日數]])),NA())</f>
        <v>169.50021362398519</v>
      </c>
    </row>
    <row r="94" spans="1:6" x14ac:dyDescent="0.3">
      <c r="A94" s="2">
        <f>IF(A93&gt;=日數,NA(),A93+1)</f>
        <v>81</v>
      </c>
      <c r="B94" s="5">
        <f ca="1">IF(ISNUMBER(表格1_3[[#This Row],[日數]]),B93+表格1_3[[#This Row],[ΔS]],NA())</f>
        <v>127.02133245706261</v>
      </c>
      <c r="C94" s="8">
        <f ca="1">IF(ISNUMBER(表格1_3[[#This Row],[日數]]),B93*μ*Δt+B93*σ*_xlfn.NORM.S.INV(RAND())*SQRT(Δt),NA())</f>
        <v>2.5098006431293971</v>
      </c>
      <c r="D94" s="6">
        <f>IF(ISNUMBER(表格1_3[[#This Row],[日數]]),目前股價*EXP(μ*Δt*表格1_3[[#This Row],[日數]]), NA())</f>
        <v>124.26901373192025</v>
      </c>
      <c r="E94" s="7">
        <f>IF(ISNUMBER(表格1_3[[#This Row],[日數]]),目前股價*EXP((μ-0.5*σ^2)*Δt*表格1_3[[#This Row],[日數]]-1.96*σ*SQRT(Δt*表格1_3[[#This Row],[日數]])),NA())</f>
        <v>88.411300755318166</v>
      </c>
      <c r="F94" s="6">
        <f>IF(ISNUMBER(表格1_3[[#This Row],[日數]]),目前股價*EXP((μ-0.5*σ^2)*Δt*表格1_3[[#This Row],[日數]]+1.96*σ*SQRT(Δt*表格1_3[[#This Row],[日數]])),NA())</f>
        <v>169.88750865357176</v>
      </c>
    </row>
    <row r="95" spans="1:6" x14ac:dyDescent="0.3">
      <c r="A95" s="2">
        <f>IF(A94&gt;=日數,NA(),A94+1)</f>
        <v>82</v>
      </c>
      <c r="B95" s="5">
        <f ca="1">IF(ISNUMBER(表格1_3[[#This Row],[日數]]),B94+表格1_3[[#This Row],[ΔS]],NA())</f>
        <v>125.9680878267078</v>
      </c>
      <c r="C95" s="8">
        <f ca="1">IF(ISNUMBER(表格1_3[[#This Row],[日數]]),B94*μ*Δt+B94*σ*_xlfn.NORM.S.INV(RAND())*SQRT(Δt),NA())</f>
        <v>-1.0532446303548051</v>
      </c>
      <c r="D95" s="6">
        <f>IF(ISNUMBER(表格1_3[[#This Row],[日數]]),目前股價*EXP(μ*Δt*表格1_3[[#This Row],[日數]]), NA())</f>
        <v>124.32265572925806</v>
      </c>
      <c r="E95" s="7">
        <f>IF(ISNUMBER(表格1_3[[#This Row],[日數]]),目前股價*EXP((μ-0.5*σ^2)*Δt*表格1_3[[#This Row],[日數]]-1.96*σ*SQRT(Δt*表格1_3[[#This Row],[日數]])),NA())</f>
        <v>88.256763250151337</v>
      </c>
      <c r="F95" s="6">
        <f>IF(ISNUMBER(表格1_3[[#This Row],[日數]]),目前股價*EXP((μ-0.5*σ^2)*Δt*表格1_3[[#This Row],[日數]]+1.96*σ*SQRT(Δt*表格1_3[[#This Row],[日數]])),NA())</f>
        <v>170.2735697020259</v>
      </c>
    </row>
    <row r="96" spans="1:6" x14ac:dyDescent="0.3">
      <c r="A96" s="2">
        <f>IF(A95&gt;=日數,NA(),A95+1)</f>
        <v>83</v>
      </c>
      <c r="B96" s="5">
        <f ca="1">IF(ISNUMBER(表格1_3[[#This Row],[日數]]),B95+表格1_3[[#This Row],[ΔS]],NA())</f>
        <v>124.1368345790159</v>
      </c>
      <c r="C96" s="8">
        <f ca="1">IF(ISNUMBER(表格1_3[[#This Row],[日數]]),B95*μ*Δt+B95*σ*_xlfn.NORM.S.INV(RAND())*SQRT(Δt),NA())</f>
        <v>-1.8312532476919094</v>
      </c>
      <c r="D96" s="6">
        <f>IF(ISNUMBER(表格1_3[[#This Row],[日數]]),目前股價*EXP(μ*Δt*表格1_3[[#This Row],[日數]]), NA())</f>
        <v>124.37632088171549</v>
      </c>
      <c r="E96" s="7">
        <f>IF(ISNUMBER(表格1_3[[#This Row],[日數]]),目前股價*EXP((μ-0.5*σ^2)*Δt*表格1_3[[#This Row],[日數]]-1.96*σ*SQRT(Δt*表格1_3[[#This Row],[日數]])),NA())</f>
        <v>88.103572237717842</v>
      </c>
      <c r="F96" s="6">
        <f>IF(ISNUMBER(表格1_3[[#This Row],[日數]]),目前股價*EXP((μ-0.5*σ^2)*Δt*表格1_3[[#This Row],[日數]]+1.96*σ*SQRT(Δt*表格1_3[[#This Row],[日數]])),NA())</f>
        <v>170.65842307776742</v>
      </c>
    </row>
    <row r="97" spans="1:6" x14ac:dyDescent="0.3">
      <c r="A97" s="2">
        <f>IF(A96&gt;=日數,NA(),A96+1)</f>
        <v>84</v>
      </c>
      <c r="B97" s="5">
        <f ca="1">IF(ISNUMBER(表格1_3[[#This Row],[日數]]),B96+表格1_3[[#This Row],[ΔS]],NA())</f>
        <v>128.67641189554587</v>
      </c>
      <c r="C97" s="8">
        <f ca="1">IF(ISNUMBER(表格1_3[[#This Row],[日數]]),B96*μ*Δt+B96*σ*_xlfn.NORM.S.INV(RAND())*SQRT(Δt),NA())</f>
        <v>4.5395773165299644</v>
      </c>
      <c r="D97" s="6">
        <f>IF(ISNUMBER(表格1_3[[#This Row],[日數]]),目前股價*EXP(μ*Δt*表格1_3[[#This Row],[日數]]), NA())</f>
        <v>124.43000919928771</v>
      </c>
      <c r="E97" s="7">
        <f>IF(ISNUMBER(表格1_3[[#This Row],[日數]]),目前股價*EXP((μ-0.5*σ^2)*Δt*表格1_3[[#This Row],[日數]]-1.96*σ*SQRT(Δt*表格1_3[[#This Row],[日數]])),NA())</f>
        <v>87.951702279316919</v>
      </c>
      <c r="F97" s="6">
        <f>IF(ISNUMBER(表格1_3[[#This Row],[日數]]),目前股價*EXP((μ-0.5*σ^2)*Δt*表格1_3[[#This Row],[日數]]+1.96*σ*SQRT(Δt*表格1_3[[#This Row],[日數]])),NA())</f>
        <v>171.042094290091</v>
      </c>
    </row>
    <row r="98" spans="1:6" x14ac:dyDescent="0.3">
      <c r="A98" s="2">
        <f>IF(A97&gt;=日數,NA(),A97+1)</f>
        <v>85</v>
      </c>
      <c r="B98" s="5">
        <f ca="1">IF(ISNUMBER(表格1_3[[#This Row],[日數]]),B97+表格1_3[[#This Row],[ΔS]],NA())</f>
        <v>129.80084973362139</v>
      </c>
      <c r="C98" s="8">
        <f ca="1">IF(ISNUMBER(表格1_3[[#This Row],[日數]]),B97*μ*Δt+B97*σ*_xlfn.NORM.S.INV(RAND())*SQRT(Δt),NA())</f>
        <v>1.1244378380755289</v>
      </c>
      <c r="D98" s="6">
        <f>IF(ISNUMBER(表格1_3[[#This Row],[日數]]),目前股價*EXP(μ*Δt*表格1_3[[#This Row],[日數]]), NA())</f>
        <v>124.48372069197413</v>
      </c>
      <c r="E98" s="7">
        <f>IF(ISNUMBER(表格1_3[[#This Row],[日數]]),目前股價*EXP((μ-0.5*σ^2)*Δt*表格1_3[[#This Row],[日數]]-1.96*σ*SQRT(Δt*表格1_3[[#This Row],[日數]])),NA())</f>
        <v>87.801128701990379</v>
      </c>
      <c r="F98" s="6">
        <f>IF(ISNUMBER(表格1_3[[#This Row],[日數]]),目前股價*EXP((μ-0.5*σ^2)*Δt*表格1_3[[#This Row],[日數]]+1.96*σ*SQRT(Δt*表格1_3[[#This Row],[日數]])),NA())</f>
        <v>171.4246080825813</v>
      </c>
    </row>
    <row r="99" spans="1:6" x14ac:dyDescent="0.3">
      <c r="A99" s="2">
        <f>IF(A98&gt;=日數,NA(),A98+1)</f>
        <v>86</v>
      </c>
      <c r="B99" s="5">
        <f ca="1">IF(ISNUMBER(表格1_3[[#This Row],[日數]]),B98+表格1_3[[#This Row],[ΔS]],NA())</f>
        <v>130.90556519497952</v>
      </c>
      <c r="C99" s="8">
        <f ca="1">IF(ISNUMBER(表格1_3[[#This Row],[日數]]),B98*μ*Δt+B98*σ*_xlfn.NORM.S.INV(RAND())*SQRT(Δt),NA())</f>
        <v>1.1047154613581276</v>
      </c>
      <c r="D99" s="6">
        <f>IF(ISNUMBER(表格1_3[[#This Row],[日數]]),目前股價*EXP(μ*Δt*表格1_3[[#This Row],[日數]]), NA())</f>
        <v>124.53745536977857</v>
      </c>
      <c r="E99" s="7">
        <f>IF(ISNUMBER(表格1_3[[#This Row],[日數]]),目前股價*EXP((μ-0.5*σ^2)*Δt*表格1_3[[#This Row],[日數]]-1.96*σ*SQRT(Δt*表格1_3[[#This Row],[日數]])),NA())</f>
        <v>87.651827566877799</v>
      </c>
      <c r="F99" s="6">
        <f>IF(ISNUMBER(表格1_3[[#This Row],[日數]]),目前股價*EXP((μ-0.5*σ^2)*Δt*表格1_3[[#This Row],[日數]]+1.96*σ*SQRT(Δt*表格1_3[[#This Row],[日數]])),NA())</f>
        <v>171.80598846475797</v>
      </c>
    </row>
    <row r="100" spans="1:6" x14ac:dyDescent="0.3">
      <c r="A100" s="2">
        <f>IF(A99&gt;=日數,NA(),A99+1)</f>
        <v>87</v>
      </c>
      <c r="B100" s="5">
        <f ca="1">IF(ISNUMBER(表格1_3[[#This Row],[日數]]),B99+表格1_3[[#This Row],[ΔS]],NA())</f>
        <v>127.29689469737467</v>
      </c>
      <c r="C100" s="8">
        <f ca="1">IF(ISNUMBER(表格1_3[[#This Row],[日數]]),B99*μ*Δt+B99*σ*_xlfn.NORM.S.INV(RAND())*SQRT(Δt),NA())</f>
        <v>-3.6086704976048547</v>
      </c>
      <c r="D100" s="6">
        <f>IF(ISNUMBER(表格1_3[[#This Row],[日數]]),目前股價*EXP(μ*Δt*表格1_3[[#This Row],[日數]]), NA())</f>
        <v>124.59121324270912</v>
      </c>
      <c r="E100" s="7">
        <f>IF(ISNUMBER(表格1_3[[#This Row],[日數]]),目前股價*EXP((μ-0.5*σ^2)*Δt*表格1_3[[#This Row],[日數]]-1.96*σ*SQRT(Δt*表格1_3[[#This Row],[日數]])),NA())</f>
        <v>87.503775639228849</v>
      </c>
      <c r="F100" s="6">
        <f>IF(ISNUMBER(表格1_3[[#This Row],[日數]]),目前股價*EXP((μ-0.5*σ^2)*Δt*表格1_3[[#This Row],[日數]]+1.96*σ*SQRT(Δt*表格1_3[[#This Row],[日數]])),NA())</f>
        <v>172.18625874206327</v>
      </c>
    </row>
    <row r="101" spans="1:6" x14ac:dyDescent="0.3">
      <c r="A101" s="2">
        <f>IF(A100&gt;=日數,NA(),A100+1)</f>
        <v>88</v>
      </c>
      <c r="B101" s="5">
        <f ca="1">IF(ISNUMBER(表格1_3[[#This Row],[日數]]),B100+表格1_3[[#This Row],[ΔS]],NA())</f>
        <v>126.0563134705141</v>
      </c>
      <c r="C101" s="8">
        <f ca="1">IF(ISNUMBER(表格1_3[[#This Row],[日數]]),B100*μ*Δt+B100*σ*_xlfn.NORM.S.INV(RAND())*SQRT(Δt),NA())</f>
        <v>-1.2405812268605678</v>
      </c>
      <c r="D101" s="6">
        <f>IF(ISNUMBER(表格1_3[[#This Row],[日數]]),目前股價*EXP(μ*Δt*表格1_3[[#This Row],[日數]]), NA())</f>
        <v>124.64499432077817</v>
      </c>
      <c r="E101" s="7">
        <f>IF(ISNUMBER(表格1_3[[#This Row],[日數]]),目前股價*EXP((μ-0.5*σ^2)*Δt*表格1_3[[#This Row],[日數]]-1.96*σ*SQRT(Δt*表格1_3[[#This Row],[日數]])),NA())</f>
        <v>87.356950359968337</v>
      </c>
      <c r="F101" s="6">
        <f>IF(ISNUMBER(表格1_3[[#This Row],[日數]]),目前股價*EXP((μ-0.5*σ^2)*Δt*表格1_3[[#This Row],[日數]]+1.96*σ*SQRT(Δt*表格1_3[[#This Row],[日數]])),NA())</f>
        <v>172.56544154429693</v>
      </c>
    </row>
    <row r="102" spans="1:6" x14ac:dyDescent="0.3">
      <c r="A102" s="2">
        <f>IF(A101&gt;=日數,NA(),A101+1)</f>
        <v>89</v>
      </c>
      <c r="B102" s="5">
        <f ca="1">IF(ISNUMBER(表格1_3[[#This Row],[日數]]),B101+表格1_3[[#This Row],[ΔS]],NA())</f>
        <v>130.17236034141567</v>
      </c>
      <c r="C102" s="8">
        <f ca="1">IF(ISNUMBER(表格1_3[[#This Row],[日數]]),B101*μ*Δt+B101*σ*_xlfn.NORM.S.INV(RAND())*SQRT(Δt),NA())</f>
        <v>4.1160468709015623</v>
      </c>
      <c r="D102" s="6">
        <f>IF(ISNUMBER(表格1_3[[#This Row],[日數]]),目前股價*EXP(μ*Δt*表格1_3[[#This Row],[日數]]), NA())</f>
        <v>124.69879861400247</v>
      </c>
      <c r="E102" s="7">
        <f>IF(ISNUMBER(表格1_3[[#This Row],[日數]]),目前股價*EXP((μ-0.5*σ^2)*Δt*表格1_3[[#This Row],[日數]]-1.96*σ*SQRT(Δt*表格1_3[[#This Row],[日數]])),NA())</f>
        <v>87.211329818716536</v>
      </c>
      <c r="F102" s="6">
        <f>IF(ISNUMBER(表格1_3[[#This Row],[日數]]),目前股價*EXP((μ-0.5*σ^2)*Δt*表格1_3[[#This Row],[日數]]+1.96*σ*SQRT(Δt*表格1_3[[#This Row],[日數]])),NA())</f>
        <v>172.943558852596</v>
      </c>
    </row>
    <row r="103" spans="1:6" x14ac:dyDescent="0.3">
      <c r="A103" s="2">
        <f>IF(A102&gt;=日數,NA(),A102+1)</f>
        <v>90</v>
      </c>
      <c r="B103" s="5">
        <f ca="1">IF(ISNUMBER(表格1_3[[#This Row],[日數]]),B102+表格1_3[[#This Row],[ΔS]],NA())</f>
        <v>127.3635318243423</v>
      </c>
      <c r="C103" s="8">
        <f ca="1">IF(ISNUMBER(表格1_3[[#This Row],[日數]]),B102*μ*Δt+B102*σ*_xlfn.NORM.S.INV(RAND())*SQRT(Δt),NA())</f>
        <v>-2.8088285170733611</v>
      </c>
      <c r="D103" s="6">
        <f>IF(ISNUMBER(表格1_3[[#This Row],[日數]]),目前股價*EXP(μ*Δt*表格1_3[[#This Row],[日數]]), NA())</f>
        <v>124.75262613240308</v>
      </c>
      <c r="E103" s="7">
        <f>IF(ISNUMBER(表格1_3[[#This Row],[日數]]),目前股價*EXP((μ-0.5*σ^2)*Δt*表格1_3[[#This Row],[日數]]-1.96*σ*SQRT(Δt*表格1_3[[#This Row],[日數]])),NA())</f>
        <v>87.066892728175304</v>
      </c>
      <c r="F103" s="6">
        <f>IF(ISNUMBER(表格1_3[[#This Row],[日數]]),目前股價*EXP((μ-0.5*σ^2)*Δt*表格1_3[[#This Row],[日數]]+1.96*σ*SQRT(Δt*表格1_3[[#This Row],[日數]])),NA())</f>
        <v>173.32063202504867</v>
      </c>
    </row>
    <row r="104" spans="1:6" x14ac:dyDescent="0.3">
      <c r="A104" s="2">
        <f>IF(A103&gt;=日數,NA(),A103+1)</f>
        <v>91</v>
      </c>
      <c r="B104" s="5">
        <f ca="1">IF(ISNUMBER(表格1_3[[#This Row],[日數]]),B103+表格1_3[[#This Row],[ΔS]],NA())</f>
        <v>131.04748351596731</v>
      </c>
      <c r="C104" s="8">
        <f ca="1">IF(ISNUMBER(表格1_3[[#This Row],[日數]]),B103*μ*Δt+B103*σ*_xlfn.NORM.S.INV(RAND())*SQRT(Δt),NA())</f>
        <v>3.6839516916250137</v>
      </c>
      <c r="D104" s="6">
        <f>IF(ISNUMBER(表格1_3[[#This Row],[日數]]),目前股價*EXP(μ*Δt*表格1_3[[#This Row],[日數]]), NA())</f>
        <v>124.8064768860054</v>
      </c>
      <c r="E104" s="7">
        <f>IF(ISNUMBER(表格1_3[[#This Row],[日數]]),目前股價*EXP((μ-0.5*σ^2)*Δt*表格1_3[[#This Row],[日數]]-1.96*σ*SQRT(Δt*表格1_3[[#This Row],[日數]])),NA())</f>
        <v>86.923618399796283</v>
      </c>
      <c r="F104" s="6">
        <f>IF(ISNUMBER(表格1_3[[#This Row],[日數]]),目前股價*EXP((μ-0.5*σ^2)*Δt*表格1_3[[#This Row],[日數]]+1.96*σ*SQRT(Δt*表格1_3[[#This Row],[日數]])),NA())</f>
        <v>173.696681821026</v>
      </c>
    </row>
    <row r="105" spans="1:6" x14ac:dyDescent="0.3">
      <c r="A105" s="2">
        <f>IF(A104&gt;=日數,NA(),A104+1)</f>
        <v>92</v>
      </c>
      <c r="B105" s="5">
        <f ca="1">IF(ISNUMBER(表格1_3[[#This Row],[日數]]),B104+表格1_3[[#This Row],[ΔS]],NA())</f>
        <v>129.97200336748958</v>
      </c>
      <c r="C105" s="8">
        <f ca="1">IF(ISNUMBER(表格1_3[[#This Row],[日數]]),B104*μ*Δt+B104*σ*_xlfn.NORM.S.INV(RAND())*SQRT(Δt),NA())</f>
        <v>-1.0754801484777352</v>
      </c>
      <c r="D105" s="6">
        <f>IF(ISNUMBER(表格1_3[[#This Row],[日數]]),目前股價*EXP(μ*Δt*表格1_3[[#This Row],[日數]]), NA())</f>
        <v>124.86035088483911</v>
      </c>
      <c r="E105" s="7">
        <f>IF(ISNUMBER(表格1_3[[#This Row],[日數]]),目前股價*EXP((μ-0.5*σ^2)*Δt*表格1_3[[#This Row],[日數]]-1.96*σ*SQRT(Δt*表格1_3[[#This Row],[日數]])),NA())</f>
        <v>86.781486720653746</v>
      </c>
      <c r="F105" s="6">
        <f>IF(ISNUMBER(表格1_3[[#This Row],[日數]]),目前股價*EXP((μ-0.5*σ^2)*Δt*表格1_3[[#This Row],[日數]]+1.96*σ*SQRT(Δt*表格1_3[[#This Row],[日數]])),NA())</f>
        <v>174.07172842430933</v>
      </c>
    </row>
    <row r="106" spans="1:6" x14ac:dyDescent="0.3">
      <c r="A106" s="2">
        <f>IF(A105&gt;=日數,NA(),A105+1)</f>
        <v>93</v>
      </c>
      <c r="B106" s="5">
        <f ca="1">IF(ISNUMBER(表格1_3[[#This Row],[日數]]),B105+表格1_3[[#This Row],[ΔS]],NA())</f>
        <v>128.87507334555519</v>
      </c>
      <c r="C106" s="8">
        <f ca="1">IF(ISNUMBER(表格1_3[[#This Row],[日數]]),B105*μ*Δt+B105*σ*_xlfn.NORM.S.INV(RAND())*SQRT(Δt),NA())</f>
        <v>-1.0969300219343945</v>
      </c>
      <c r="D106" s="6">
        <f>IF(ISNUMBER(表格1_3[[#This Row],[日數]]),目前股價*EXP(μ*Δt*表格1_3[[#This Row],[日數]]), NA())</f>
        <v>124.91424813893828</v>
      </c>
      <c r="E106" s="7">
        <f>IF(ISNUMBER(表格1_3[[#This Row],[日數]]),目前股價*EXP((μ-0.5*σ^2)*Δt*表格1_3[[#This Row],[日數]]-1.96*σ*SQRT(Δt*表格1_3[[#This Row],[日數]])),NA())</f>
        <v>86.640478131450223</v>
      </c>
      <c r="F106" s="6">
        <f>IF(ISNUMBER(表格1_3[[#This Row],[日數]]),目前股價*EXP((μ-0.5*σ^2)*Δt*表格1_3[[#This Row],[日數]]+1.96*σ*SQRT(Δt*表格1_3[[#This Row],[日數]])),NA())</f>
        <v>174.44579146508437</v>
      </c>
    </row>
    <row r="107" spans="1:6" x14ac:dyDescent="0.3">
      <c r="A107" s="2">
        <f>IF(A106&gt;=日數,NA(),A106+1)</f>
        <v>94</v>
      </c>
      <c r="B107" s="5">
        <f ca="1">IF(ISNUMBER(表格1_3[[#This Row],[日數]]),B106+表格1_3[[#This Row],[ΔS]],NA())</f>
        <v>125.94152110596418</v>
      </c>
      <c r="C107" s="8">
        <f ca="1">IF(ISNUMBER(表格1_3[[#This Row],[日數]]),B106*μ*Δt+B106*σ*_xlfn.NORM.S.INV(RAND())*SQRT(Δt),NA())</f>
        <v>-2.9335522395910152</v>
      </c>
      <c r="D107" s="6">
        <f>IF(ISNUMBER(表格1_3[[#This Row],[日數]]),目前股價*EXP(μ*Δt*表格1_3[[#This Row],[日數]]), NA())</f>
        <v>124.96816865834128</v>
      </c>
      <c r="E107" s="7">
        <f>IF(ISNUMBER(表格1_3[[#This Row],[日數]]),目前股價*EXP((μ-0.5*σ^2)*Δt*表格1_3[[#This Row],[日數]]-1.96*σ*SQRT(Δt*表格1_3[[#This Row],[日數]])),NA())</f>
        <v>86.500573605587803</v>
      </c>
      <c r="F107" s="6">
        <f>IF(ISNUMBER(表格1_3[[#This Row],[日數]]),目前股價*EXP((μ-0.5*σ^2)*Δt*表格1_3[[#This Row],[日數]]+1.96*σ*SQRT(Δt*表格1_3[[#This Row],[日數]])),NA())</f>
        <v>174.81889004087012</v>
      </c>
    </row>
    <row r="108" spans="1:6" x14ac:dyDescent="0.3">
      <c r="A108" s="2">
        <f>IF(A107&gt;=日數,NA(),A107+1)</f>
        <v>95</v>
      </c>
      <c r="B108" s="5">
        <f ca="1">IF(ISNUMBER(表格1_3[[#This Row],[日數]]),B107+表格1_3[[#This Row],[ΔS]],NA())</f>
        <v>123.55705497661305</v>
      </c>
      <c r="C108" s="8">
        <f ca="1">IF(ISNUMBER(表格1_3[[#This Row],[日數]]),B107*μ*Δt+B107*σ*_xlfn.NORM.S.INV(RAND())*SQRT(Δt),NA())</f>
        <v>-2.3844661293511402</v>
      </c>
      <c r="D108" s="6">
        <f>IF(ISNUMBER(表格1_3[[#This Row],[日數]]),目前股價*EXP(μ*Δt*表格1_3[[#This Row],[日數]]), NA())</f>
        <v>125.02211245309083</v>
      </c>
      <c r="E108" s="7">
        <f>IF(ISNUMBER(表格1_3[[#This Row],[日數]]),目前股價*EXP((μ-0.5*σ^2)*Δt*表格1_3[[#This Row],[日數]]-1.96*σ*SQRT(Δt*表格1_3[[#This Row],[日數]])),NA())</f>
        <v>86.361754629242583</v>
      </c>
      <c r="F108" s="6">
        <f>IF(ISNUMBER(表格1_3[[#This Row],[日數]]),目前股價*EXP((μ-0.5*σ^2)*Δt*表格1_3[[#This Row],[日數]]+1.96*σ*SQRT(Δt*表格1_3[[#This Row],[日數]])),NA())</f>
        <v>175.19104273644433</v>
      </c>
    </row>
    <row r="109" spans="1:6" x14ac:dyDescent="0.3">
      <c r="A109" s="2">
        <f>IF(A108&gt;=日數,NA(),A108+1)</f>
        <v>96</v>
      </c>
      <c r="B109" s="5">
        <f ca="1">IF(ISNUMBER(表格1_3[[#This Row],[日數]]),B108+表格1_3[[#This Row],[ΔS]],NA())</f>
        <v>126.88557406837576</v>
      </c>
      <c r="C109" s="8">
        <f ca="1">IF(ISNUMBER(表格1_3[[#This Row],[日數]]),B108*μ*Δt+B108*σ*_xlfn.NORM.S.INV(RAND())*SQRT(Δt),NA())</f>
        <v>3.328519091762721</v>
      </c>
      <c r="D109" s="6">
        <f>IF(ISNUMBER(表格1_3[[#This Row],[日數]]),目前股價*EXP(μ*Δt*表格1_3[[#This Row],[日數]]), NA())</f>
        <v>125.07607953323395</v>
      </c>
      <c r="E109" s="7">
        <f>IF(ISNUMBER(表格1_3[[#This Row],[日數]]),目前股價*EXP((μ-0.5*σ^2)*Δt*表格1_3[[#This Row],[日數]]-1.96*σ*SQRT(Δt*表格1_3[[#This Row],[日數]])),NA())</f>
        <v>86.22400318238472</v>
      </c>
      <c r="F109" s="6">
        <f>IF(ISNUMBER(表格1_3[[#This Row],[日數]]),目前股價*EXP((μ-0.5*σ^2)*Δt*表格1_3[[#This Row],[日數]]+1.96*σ*SQRT(Δt*表格1_3[[#This Row],[日數]])),NA())</f>
        <v>175.56226764282351</v>
      </c>
    </row>
    <row r="110" spans="1:6" x14ac:dyDescent="0.3">
      <c r="A110" s="2">
        <f>IF(A109&gt;=日數,NA(),A109+1)</f>
        <v>97</v>
      </c>
      <c r="B110" s="5">
        <f ca="1">IF(ISNUMBER(表格1_3[[#This Row],[日數]]),B109+表格1_3[[#This Row],[ΔS]],NA())</f>
        <v>127.15065114120793</v>
      </c>
      <c r="C110" s="8">
        <f ca="1">IF(ISNUMBER(表格1_3[[#This Row],[日數]]),B109*μ*Δt+B109*σ*_xlfn.NORM.S.INV(RAND())*SQRT(Δt),NA())</f>
        <v>0.26507707283216736</v>
      </c>
      <c r="D110" s="6">
        <f>IF(ISNUMBER(表格1_3[[#This Row],[日數]]),目前股價*EXP(μ*Δt*表格1_3[[#This Row],[日數]]), NA())</f>
        <v>125.13006990882202</v>
      </c>
      <c r="E110" s="7">
        <f>IF(ISNUMBER(表格1_3[[#This Row],[日數]]),目前股價*EXP((μ-0.5*σ^2)*Δt*表格1_3[[#This Row],[日數]]-1.96*σ*SQRT(Δt*表格1_3[[#This Row],[日數]])),NA())</f>
        <v>86.087301720689297</v>
      </c>
      <c r="F110" s="6">
        <f>IF(ISNUMBER(表格1_3[[#This Row],[日數]]),目前股價*EXP((μ-0.5*σ^2)*Δt*表格1_3[[#This Row],[日數]]+1.96*σ*SQRT(Δt*表格1_3[[#This Row],[日數]])),NA())</f>
        <v>175.93258237535215</v>
      </c>
    </row>
    <row r="111" spans="1:6" x14ac:dyDescent="0.3">
      <c r="A111" s="2">
        <f>IF(A110&gt;=日數,NA(),A110+1)</f>
        <v>98</v>
      </c>
      <c r="B111" s="5">
        <f ca="1">IF(ISNUMBER(表格1_3[[#This Row],[日數]]),B110+表格1_3[[#This Row],[ΔS]],NA())</f>
        <v>124.76624598563761</v>
      </c>
      <c r="C111" s="8">
        <f ca="1">IF(ISNUMBER(表格1_3[[#This Row],[日數]]),B110*μ*Δt+B110*σ*_xlfn.NORM.S.INV(RAND())*SQRT(Δt),NA())</f>
        <v>-2.3844051555703225</v>
      </c>
      <c r="D111" s="6">
        <f>IF(ISNUMBER(表格1_3[[#This Row],[日數]]),目前股價*EXP(μ*Δt*表格1_3[[#This Row],[日數]]), NA())</f>
        <v>125.18408358991077</v>
      </c>
      <c r="E111" s="7">
        <f>IF(ISNUMBER(表格1_3[[#This Row],[日數]]),目前股價*EXP((μ-0.5*σ^2)*Δt*表格1_3[[#This Row],[日數]]-1.96*σ*SQRT(Δt*表格1_3[[#This Row],[日數]])),NA())</f>
        <v>85.951633158287805</v>
      </c>
      <c r="F111" s="6">
        <f>IF(ISNUMBER(表格1_3[[#This Row],[日數]]),目前股價*EXP((μ-0.5*σ^2)*Δt*表格1_3[[#This Row],[日數]]+1.96*σ*SQRT(Δt*表格1_3[[#This Row],[日數]])),NA())</f>
        <v>176.30200409095104</v>
      </c>
    </row>
    <row r="112" spans="1:6" x14ac:dyDescent="0.3">
      <c r="A112" s="2">
        <f>IF(A111&gt;=日數,NA(),A111+1)</f>
        <v>99</v>
      </c>
      <c r="B112" s="5">
        <f ca="1">IF(ISNUMBER(表格1_3[[#This Row],[日數]]),B111+表格1_3[[#This Row],[ΔS]],NA())</f>
        <v>128.83658667299829</v>
      </c>
      <c r="C112" s="8">
        <f ca="1">IF(ISNUMBER(表格1_3[[#This Row],[日數]]),B111*μ*Δt+B111*σ*_xlfn.NORM.S.INV(RAND())*SQRT(Δt),NA())</f>
        <v>4.0703406873606909</v>
      </c>
      <c r="D112" s="6">
        <f>IF(ISNUMBER(表格1_3[[#This Row],[日數]]),目前股價*EXP(μ*Δt*表格1_3[[#This Row],[日數]]), NA())</f>
        <v>125.23812058656026</v>
      </c>
      <c r="E112" s="7">
        <f>IF(ISNUMBER(表格1_3[[#This Row],[日數]]),目前股價*EXP((μ-0.5*σ^2)*Δt*表格1_3[[#This Row],[日數]]-1.96*σ*SQRT(Δt*表格1_3[[#This Row],[日數]])),NA())</f>
        <v>85.816980851313076</v>
      </c>
      <c r="F112" s="6">
        <f>IF(ISNUMBER(表格1_3[[#This Row],[日數]]),目前股價*EXP((μ-0.5*σ^2)*Δt*表格1_3[[#This Row],[日數]]+1.96*σ*SQRT(Δt*表格1_3[[#This Row],[日數]])),NA())</f>
        <v>176.67054950457262</v>
      </c>
    </row>
    <row r="113" spans="1:6" x14ac:dyDescent="0.3">
      <c r="A113" s="2">
        <f>IF(A112&gt;=日數,NA(),A112+1)</f>
        <v>100</v>
      </c>
      <c r="B113" s="5">
        <f ca="1">IF(ISNUMBER(表格1_3[[#This Row],[日數]]),B112+表格1_3[[#This Row],[ΔS]],NA())</f>
        <v>127.35436144321658</v>
      </c>
      <c r="C113" s="8">
        <f ca="1">IF(ISNUMBER(表格1_3[[#This Row],[日數]]),B112*μ*Δt+B112*σ*_xlfn.NORM.S.INV(RAND())*SQRT(Δt),NA())</f>
        <v>-1.4822252297817118</v>
      </c>
      <c r="D113" s="6">
        <f>IF(ISNUMBER(表格1_3[[#This Row],[日數]]),目前股價*EXP(μ*Δt*表格1_3[[#This Row],[日數]]), NA())</f>
        <v>125.29218090883488</v>
      </c>
      <c r="E113" s="7">
        <f>IF(ISNUMBER(表格1_3[[#This Row],[日數]]),目前股價*EXP((μ-0.5*σ^2)*Δt*表格1_3[[#This Row],[日數]]-1.96*σ*SQRT(Δt*表格1_3[[#This Row],[日數]])),NA())</f>
        <v>85.683328582193454</v>
      </c>
      <c r="F113" s="6">
        <f>IF(ISNUMBER(表格1_3[[#This Row],[日數]]),目前股價*EXP((μ-0.5*σ^2)*Δt*表格1_3[[#This Row],[日數]]+1.96*σ*SQRT(Δt*表格1_3[[#This Row],[日數]])),NA())</f>
        <v>177.03823490490655</v>
      </c>
    </row>
    <row r="114" spans="1:6" x14ac:dyDescent="0.3">
      <c r="A114" s="2">
        <f>IF(A113&gt;=日數,NA(),A113+1)</f>
        <v>101</v>
      </c>
      <c r="B114" s="5">
        <f ca="1">IF(ISNUMBER(表格1_3[[#This Row],[日數]]),B113+表格1_3[[#This Row],[ΔS]],NA())</f>
        <v>128.87636407146459</v>
      </c>
      <c r="C114" s="8">
        <f ca="1">IF(ISNUMBER(表格1_3[[#This Row],[日數]]),B113*μ*Δt+B113*σ*_xlfn.NORM.S.INV(RAND())*SQRT(Δt),NA())</f>
        <v>1.5220026282480061</v>
      </c>
      <c r="D114" s="6">
        <f>IF(ISNUMBER(表格1_3[[#This Row],[日數]]),目前股價*EXP(μ*Δt*表格1_3[[#This Row],[日數]]), NA())</f>
        <v>125.34626456680338</v>
      </c>
      <c r="E114" s="7">
        <f>IF(ISNUMBER(表格1_3[[#This Row],[日數]]),目前股價*EXP((μ-0.5*σ^2)*Δt*表格1_3[[#This Row],[日數]]-1.96*σ*SQRT(Δt*表格1_3[[#This Row],[日數]])),NA())</f>
        <v>85.550660544655031</v>
      </c>
      <c r="F114" s="6">
        <f>IF(ISNUMBER(表格1_3[[#This Row],[日數]]),目前股價*EXP((μ-0.5*σ^2)*Δt*表格1_3[[#This Row],[日數]]+1.96*σ*SQRT(Δt*表格1_3[[#This Row],[日數]])),NA())</f>
        <v>177.40507616937768</v>
      </c>
    </row>
    <row r="115" spans="1:6" x14ac:dyDescent="0.3">
      <c r="A115" s="2">
        <f>IF(A114&gt;=日數,NA(),A114+1)</f>
        <v>102</v>
      </c>
      <c r="B115" s="5">
        <f ca="1">IF(ISNUMBER(表格1_3[[#This Row],[日數]]),B114+表格1_3[[#This Row],[ΔS]],NA())</f>
        <v>130.28068937975519</v>
      </c>
      <c r="C115" s="8">
        <f ca="1">IF(ISNUMBER(表格1_3[[#This Row],[日數]]),B114*μ*Δt+B114*σ*_xlfn.NORM.S.INV(RAND())*SQRT(Δt),NA())</f>
        <v>1.4043253082905947</v>
      </c>
      <c r="D115" s="6">
        <f>IF(ISNUMBER(表格1_3[[#This Row],[日數]]),目前股價*EXP(μ*Δt*表格1_3[[#This Row],[日數]]), NA())</f>
        <v>125.40037157053887</v>
      </c>
      <c r="E115" s="7">
        <f>IF(ISNUMBER(表格1_3[[#This Row],[日數]]),目前股價*EXP((μ-0.5*σ^2)*Δt*表格1_3[[#This Row],[日數]]-1.96*σ*SQRT(Δt*表格1_3[[#This Row],[日數]])),NA())</f>
        <v>85.418961329393369</v>
      </c>
      <c r="F115" s="6">
        <f>IF(ISNUMBER(表格1_3[[#This Row],[日數]]),目前股價*EXP((μ-0.5*σ^2)*Δt*表格1_3[[#This Row],[日數]]+1.96*σ*SQRT(Δt*表格1_3[[#This Row],[日數]])),NA())</f>
        <v>177.77108877847436</v>
      </c>
    </row>
    <row r="116" spans="1:6" x14ac:dyDescent="0.3">
      <c r="A116" s="2">
        <f>IF(A115&gt;=日數,NA(),A115+1)</f>
        <v>103</v>
      </c>
      <c r="B116" s="5">
        <f ca="1">IF(ISNUMBER(表格1_3[[#This Row],[日數]]),B115+表格1_3[[#This Row],[ΔS]],NA())</f>
        <v>131.41688864942932</v>
      </c>
      <c r="C116" s="8">
        <f ca="1">IF(ISNUMBER(表格1_3[[#This Row],[日數]]),B115*μ*Δt+B115*σ*_xlfn.NORM.S.INV(RAND())*SQRT(Δt),NA())</f>
        <v>1.1361992696741472</v>
      </c>
      <c r="D116" s="6">
        <f>IF(ISNUMBER(表格1_3[[#This Row],[日數]]),目前股價*EXP(μ*Δt*表格1_3[[#This Row],[日數]]), NA())</f>
        <v>125.45450193011877</v>
      </c>
      <c r="E116" s="7">
        <f>IF(ISNUMBER(表格1_3[[#This Row],[日數]]),目前股價*EXP((μ-0.5*σ^2)*Δt*表格1_3[[#This Row],[日數]]-1.96*σ*SQRT(Δt*表格1_3[[#This Row],[日數]])),NA())</f>
        <v>85.288215910378611</v>
      </c>
      <c r="F116" s="6">
        <f>IF(ISNUMBER(表格1_3[[#This Row],[日數]]),目前股價*EXP((μ-0.5*σ^2)*Δt*表格1_3[[#This Row],[日數]]+1.96*σ*SQRT(Δt*表格1_3[[#This Row],[日數]])),NA())</f>
        <v>178.13628782944315</v>
      </c>
    </row>
    <row r="117" spans="1:6" x14ac:dyDescent="0.3">
      <c r="A117" s="2">
        <f>IF(A116&gt;=日數,NA(),A116+1)</f>
        <v>104</v>
      </c>
      <c r="B117" s="5">
        <f ca="1">IF(ISNUMBER(表格1_3[[#This Row],[日數]]),B116+表格1_3[[#This Row],[ΔS]],NA())</f>
        <v>135.74256641337701</v>
      </c>
      <c r="C117" s="8">
        <f ca="1">IF(ISNUMBER(表格1_3[[#This Row],[日數]]),B116*μ*Δt+B116*σ*_xlfn.NORM.S.INV(RAND())*SQRT(Δt),NA())</f>
        <v>4.3256777639476764</v>
      </c>
      <c r="D117" s="6">
        <f>IF(ISNUMBER(表格1_3[[#This Row],[日數]]),目前股價*EXP(μ*Δt*表格1_3[[#This Row],[日數]]), NA())</f>
        <v>125.50865565562486</v>
      </c>
      <c r="E117" s="7">
        <f>IF(ISNUMBER(表格1_3[[#This Row],[日數]]),目前股價*EXP((μ-0.5*σ^2)*Δt*表格1_3[[#This Row],[日數]]-1.96*σ*SQRT(Δt*表格1_3[[#This Row],[日數]])),NA())</f>
        <v>85.158409631760193</v>
      </c>
      <c r="F117" s="6">
        <f>IF(ISNUMBER(表格1_3[[#This Row],[日數]]),目前股價*EXP((μ-0.5*σ^2)*Δt*表格1_3[[#This Row],[日數]]+1.96*σ*SQRT(Δt*表格1_3[[#This Row],[日數]])),NA())</f>
        <v>178.50068804938437</v>
      </c>
    </row>
    <row r="118" spans="1:6" x14ac:dyDescent="0.3">
      <c r="A118" s="2">
        <f>IF(A117&gt;=日數,NA(),A117+1)</f>
        <v>105</v>
      </c>
      <c r="B118" s="5">
        <f ca="1">IF(ISNUMBER(表格1_3[[#This Row],[日數]]),B117+表格1_3[[#This Row],[ΔS]],NA())</f>
        <v>135.98125605749837</v>
      </c>
      <c r="C118" s="8">
        <f ca="1">IF(ISNUMBER(表格1_3[[#This Row],[日數]]),B117*μ*Δt+B117*σ*_xlfn.NORM.S.INV(RAND())*SQRT(Δt),NA())</f>
        <v>0.23868964412137714</v>
      </c>
      <c r="D118" s="6">
        <f>IF(ISNUMBER(表格1_3[[#This Row],[日數]]),目前股價*EXP(μ*Δt*表格1_3[[#This Row],[日數]]), NA())</f>
        <v>125.56283275714331</v>
      </c>
      <c r="E118" s="7">
        <f>IF(ISNUMBER(表格1_3[[#This Row],[日數]]),目前股價*EXP((μ-0.5*σ^2)*Δt*表格1_3[[#This Row],[日數]]-1.96*σ*SQRT(Δt*表格1_3[[#This Row],[日數]])),NA())</f>
        <v>85.029528195339225</v>
      </c>
      <c r="F118" s="6">
        <f>IF(ISNUMBER(表格1_3[[#This Row],[日數]]),目前股價*EXP((μ-0.5*σ^2)*Δt*表格1_3[[#This Row],[日數]]+1.96*σ*SQRT(Δt*表格1_3[[#This Row],[日數]])),NA())</f>
        <v>178.86430380777944</v>
      </c>
    </row>
    <row r="119" spans="1:6" x14ac:dyDescent="0.3">
      <c r="A119" s="2">
        <f>IF(A118&gt;=日數,NA(),A118+1)</f>
        <v>106</v>
      </c>
      <c r="B119" s="5">
        <f ca="1">IF(ISNUMBER(表格1_3[[#This Row],[日數]]),B118+表格1_3[[#This Row],[ΔS]],NA())</f>
        <v>139.82509603471533</v>
      </c>
      <c r="C119" s="8">
        <f ca="1">IF(ISNUMBER(表格1_3[[#This Row],[日數]]),B118*μ*Δt+B118*σ*_xlfn.NORM.S.INV(RAND())*SQRT(Δt),NA())</f>
        <v>3.8438399772169545</v>
      </c>
      <c r="D119" s="6">
        <f>IF(ISNUMBER(表格1_3[[#This Row],[日數]]),目前股價*EXP(μ*Δt*表格1_3[[#This Row],[日數]]), NA())</f>
        <v>125.6170332447646</v>
      </c>
      <c r="E119" s="7">
        <f>IF(ISNUMBER(表格1_3[[#This Row],[日數]]),目前股價*EXP((μ-0.5*σ^2)*Δt*表格1_3[[#This Row],[日數]]-1.96*σ*SQRT(Δt*表格1_3[[#This Row],[日數]])),NA())</f>
        <v>84.901557648579143</v>
      </c>
      <c r="F119" s="6">
        <f>IF(ISNUMBER(表格1_3[[#This Row],[日數]]),目前股價*EXP((μ-0.5*σ^2)*Δt*表格1_3[[#This Row],[日數]]+1.96*σ*SQRT(Δt*表格1_3[[#This Row],[日數]])),NA())</f>
        <v>179.22714912848056</v>
      </c>
    </row>
    <row r="120" spans="1:6" x14ac:dyDescent="0.3">
      <c r="A120" s="2">
        <f>IF(A119&gt;=日數,NA(),A119+1)</f>
        <v>107</v>
      </c>
      <c r="B120" s="5">
        <f ca="1">IF(ISNUMBER(表格1_3[[#This Row],[日數]]),B119+表格1_3[[#This Row],[ΔS]],NA())</f>
        <v>144.00218518670809</v>
      </c>
      <c r="C120" s="8">
        <f ca="1">IF(ISNUMBER(表格1_3[[#This Row],[日數]]),B119*μ*Δt+B119*σ*_xlfn.NORM.S.INV(RAND())*SQRT(Δt),NA())</f>
        <v>4.1770891519927709</v>
      </c>
      <c r="D120" s="6">
        <f>IF(ISNUMBER(表格1_3[[#This Row],[日數]]),目前股價*EXP(μ*Δt*表格1_3[[#This Row],[日數]]), NA())</f>
        <v>125.67125712858358</v>
      </c>
      <c r="E120" s="7">
        <f>IF(ISNUMBER(表格1_3[[#This Row],[日數]]),目前股價*EXP((μ-0.5*σ^2)*Δt*表格1_3[[#This Row],[日數]]-1.96*σ*SQRT(Δt*表格1_3[[#This Row],[日數]])),NA())</f>
        <v>84.774484373126285</v>
      </c>
      <c r="F120" s="6">
        <f>IF(ISNUMBER(表格1_3[[#This Row],[日數]]),目前股價*EXP((μ-0.5*σ^2)*Δt*表格1_3[[#This Row],[日數]]+1.96*σ*SQRT(Δt*表格1_3[[#This Row],[日數]])),NA())</f>
        <v>179.58923770118992</v>
      </c>
    </row>
    <row r="121" spans="1:6" x14ac:dyDescent="0.3">
      <c r="A121" s="2">
        <f>IF(A120&gt;=日數,NA(),A120+1)</f>
        <v>108</v>
      </c>
      <c r="B121" s="5">
        <f ca="1">IF(ISNUMBER(表格1_3[[#This Row],[日數]]),B120+表格1_3[[#This Row],[ΔS]],NA())</f>
        <v>141.95912927062247</v>
      </c>
      <c r="C121" s="8">
        <f ca="1">IF(ISNUMBER(表格1_3[[#This Row],[日數]]),B120*μ*Δt+B120*σ*_xlfn.NORM.S.INV(RAND())*SQRT(Δt),NA())</f>
        <v>-2.0430559160856157</v>
      </c>
      <c r="D121" s="6">
        <f>IF(ISNUMBER(表格1_3[[#This Row],[日數]]),目前股價*EXP(μ*Δt*表格1_3[[#This Row],[日數]]), NA())</f>
        <v>125.72550441869949</v>
      </c>
      <c r="E121" s="7">
        <f>IF(ISNUMBER(表格1_3[[#This Row],[日數]]),目前股價*EXP((μ-0.5*σ^2)*Δt*表格1_3[[#This Row],[日數]]-1.96*σ*SQRT(Δt*表格1_3[[#This Row],[日數]])),NA())</f>
        <v>84.648295073814438</v>
      </c>
      <c r="F121" s="6">
        <f>IF(ISNUMBER(表格1_3[[#This Row],[日數]]),目前股價*EXP((μ-0.5*σ^2)*Δt*表格1_3[[#This Row],[日數]]+1.96*σ*SQRT(Δt*表格1_3[[#This Row],[日數]])),NA())</f>
        <v>179.95058289245526</v>
      </c>
    </row>
    <row r="122" spans="1:6" x14ac:dyDescent="0.3">
      <c r="A122" s="2">
        <f>IF(A121&gt;=日數,NA(),A121+1)</f>
        <v>109</v>
      </c>
      <c r="B122" s="5">
        <f ca="1">IF(ISNUMBER(表格1_3[[#This Row],[日數]]),B121+表格1_3[[#This Row],[ΔS]],NA())</f>
        <v>140.93501122150536</v>
      </c>
      <c r="C122" s="8">
        <f ca="1">IF(ISNUMBER(表格1_3[[#This Row],[日數]]),B121*μ*Δt+B121*σ*_xlfn.NORM.S.INV(RAND())*SQRT(Δt),NA())</f>
        <v>-1.024118049117106</v>
      </c>
      <c r="D122" s="6">
        <f>IF(ISNUMBER(表格1_3[[#This Row],[日數]]),目前股價*EXP(μ*Δt*表格1_3[[#This Row],[日數]]), NA())</f>
        <v>125.77977512521585</v>
      </c>
      <c r="E122" s="7">
        <f>IF(ISNUMBER(表格1_3[[#This Row],[日數]]),目前股價*EXP((μ-0.5*σ^2)*Δt*表格1_3[[#This Row],[日數]]-1.96*σ*SQRT(Δt*表格1_3[[#This Row],[日數]])),NA())</f>
        <v>84.522976768128729</v>
      </c>
      <c r="F122" s="6">
        <f>IF(ISNUMBER(表格1_3[[#This Row],[日數]]),目前股價*EXP((μ-0.5*σ^2)*Δt*表格1_3[[#This Row],[日數]]+1.96*σ*SQRT(Δt*表格1_3[[#This Row],[日數]])),NA())</f>
        <v>180.31119775620601</v>
      </c>
    </row>
    <row r="123" spans="1:6" x14ac:dyDescent="0.3">
      <c r="A123" s="2">
        <f>IF(A122&gt;=日數,NA(),A122+1)</f>
        <v>110</v>
      </c>
      <c r="B123" s="5">
        <f ca="1">IF(ISNUMBER(表格1_3[[#This Row],[日數]]),B122+表格1_3[[#This Row],[ΔS]],NA())</f>
        <v>142.02078753018338</v>
      </c>
      <c r="C123" s="8">
        <f ca="1">IF(ISNUMBER(表格1_3[[#This Row],[日數]]),B122*μ*Δt+B122*σ*_xlfn.NORM.S.INV(RAND())*SQRT(Δt),NA())</f>
        <v>1.0857763086780263</v>
      </c>
      <c r="D123" s="6">
        <f>IF(ISNUMBER(表格1_3[[#This Row],[日數]]),目前股價*EXP(μ*Δt*表格1_3[[#This Row],[日數]]), NA())</f>
        <v>125.83406925824062</v>
      </c>
      <c r="E123" s="7">
        <f>IF(ISNUMBER(表格1_3[[#This Row],[日數]]),目前股價*EXP((μ-0.5*σ^2)*Δt*表格1_3[[#This Row],[日數]]-1.96*σ*SQRT(Δt*表格1_3[[#This Row],[日數]])),NA())</f>
        <v>84.398516776105325</v>
      </c>
      <c r="F123" s="6">
        <f>IF(ISNUMBER(表格1_3[[#This Row],[日數]]),目前股價*EXP((μ-0.5*σ^2)*Δt*表格1_3[[#This Row],[日數]]+1.96*σ*SQRT(Δt*表格1_3[[#This Row],[日數]])),NA())</f>
        <v>180.67109504385351</v>
      </c>
    </row>
    <row r="124" spans="1:6" x14ac:dyDescent="0.3">
      <c r="A124" s="2" t="e">
        <f>IF(A123&gt;=日數,NA(),A123+1)</f>
        <v>#N/A</v>
      </c>
      <c r="B124" s="5" t="e">
        <f>IF(ISNUMBER(表格1_3[[#This Row],[日數]]),B123+表格1_3[[#This Row],[ΔS]],NA())</f>
        <v>#N/A</v>
      </c>
      <c r="C124" s="8" t="e">
        <f ca="1">IF(ISNUMBER(表格1_3[[#This Row],[日數]]),B123*μ*Δt+B123*σ*_xlfn.NORM.S.INV(RAND())*SQRT(Δt),NA())</f>
        <v>#N/A</v>
      </c>
      <c r="D124" s="6" t="e">
        <f>IF(ISNUMBER(表格1_3[[#This Row],[日數]]),目前股價*EXP(μ*Δt*表格1_3[[#This Row],[日數]]), NA())</f>
        <v>#N/A</v>
      </c>
      <c r="E124" s="7" t="e">
        <f>IF(ISNUMBER(表格1_3[[#This Row],[日數]]),目前股價*EXP((μ-0.5*σ^2)*Δt*表格1_3[[#This Row],[日數]]-1.96*σ*SQRT(Δt*表格1_3[[#This Row],[日數]])),NA())</f>
        <v>#N/A</v>
      </c>
      <c r="F124" s="6" t="e">
        <f>IF(ISNUMBER(表格1_3[[#This Row],[日數]]),目前股價*EXP((μ-0.5*σ^2)*Δt*表格1_3[[#This Row],[日數]]+1.96*σ*SQRT(Δt*表格1_3[[#This Row],[日數]])),NA())</f>
        <v>#N/A</v>
      </c>
    </row>
    <row r="125" spans="1:6" x14ac:dyDescent="0.3">
      <c r="A125" s="2" t="e">
        <f>IF(A124&gt;=日數,NA(),A124+1)</f>
        <v>#N/A</v>
      </c>
      <c r="B125" s="5" t="e">
        <f>IF(ISNUMBER(表格1_3[[#This Row],[日數]]),B124+表格1_3[[#This Row],[ΔS]],NA())</f>
        <v>#N/A</v>
      </c>
      <c r="C125" s="8" t="e">
        <f ca="1">IF(ISNUMBER(表格1_3[[#This Row],[日數]]),B124*μ*Δt+B124*σ*_xlfn.NORM.S.INV(RAND())*SQRT(Δt),NA())</f>
        <v>#N/A</v>
      </c>
      <c r="D125" s="6" t="e">
        <f>IF(ISNUMBER(表格1_3[[#This Row],[日數]]),目前股價*EXP(μ*Δt*表格1_3[[#This Row],[日數]]), NA())</f>
        <v>#N/A</v>
      </c>
      <c r="E125" s="7" t="e">
        <f>IF(ISNUMBER(表格1_3[[#This Row],[日數]]),目前股價*EXP((μ-0.5*σ^2)*Δt*表格1_3[[#This Row],[日數]]-1.96*σ*SQRT(Δt*表格1_3[[#This Row],[日數]])),NA())</f>
        <v>#N/A</v>
      </c>
      <c r="F125" s="6" t="e">
        <f>IF(ISNUMBER(表格1_3[[#This Row],[日數]]),目前股價*EXP((μ-0.5*σ^2)*Δt*表格1_3[[#This Row],[日數]]+1.96*σ*SQRT(Δt*表格1_3[[#This Row],[日數]])),NA())</f>
        <v>#N/A</v>
      </c>
    </row>
    <row r="126" spans="1:6" x14ac:dyDescent="0.3">
      <c r="A126" s="2" t="e">
        <f>IF(A125&gt;=日數,NA(),A125+1)</f>
        <v>#N/A</v>
      </c>
      <c r="B126" s="5" t="e">
        <f>IF(ISNUMBER(表格1_3[[#This Row],[日數]]),B125+表格1_3[[#This Row],[ΔS]],NA())</f>
        <v>#N/A</v>
      </c>
      <c r="C126" s="8" t="e">
        <f ca="1">IF(ISNUMBER(表格1_3[[#This Row],[日數]]),B125*μ*Δt+B125*σ*_xlfn.NORM.S.INV(RAND())*SQRT(Δt),NA())</f>
        <v>#N/A</v>
      </c>
      <c r="D126" s="6" t="e">
        <f>IF(ISNUMBER(表格1_3[[#This Row],[日數]]),目前股價*EXP(μ*Δt*表格1_3[[#This Row],[日數]]), NA())</f>
        <v>#N/A</v>
      </c>
      <c r="E126" s="7" t="e">
        <f>IF(ISNUMBER(表格1_3[[#This Row],[日數]]),目前股價*EXP((μ-0.5*σ^2)*Δt*表格1_3[[#This Row],[日數]]-1.96*σ*SQRT(Δt*表格1_3[[#This Row],[日數]])),NA())</f>
        <v>#N/A</v>
      </c>
      <c r="F126" s="6" t="e">
        <f>IF(ISNUMBER(表格1_3[[#This Row],[日數]]),目前股價*EXP((μ-0.5*σ^2)*Δt*表格1_3[[#This Row],[日數]]+1.96*σ*SQRT(Δt*表格1_3[[#This Row],[日數]])),NA())</f>
        <v>#N/A</v>
      </c>
    </row>
    <row r="127" spans="1:6" x14ac:dyDescent="0.3">
      <c r="A127" s="2" t="e">
        <f>IF(A126&gt;=日數,NA(),A126+1)</f>
        <v>#N/A</v>
      </c>
      <c r="B127" s="5" t="e">
        <f>IF(ISNUMBER(表格1_3[[#This Row],[日數]]),B126+表格1_3[[#This Row],[ΔS]],NA())</f>
        <v>#N/A</v>
      </c>
      <c r="C127" s="8" t="e">
        <f ca="1">IF(ISNUMBER(表格1_3[[#This Row],[日數]]),B126*μ*Δt+B126*σ*_xlfn.NORM.S.INV(RAND())*SQRT(Δt),NA())</f>
        <v>#N/A</v>
      </c>
      <c r="D127" s="6" t="e">
        <f>IF(ISNUMBER(表格1_3[[#This Row],[日數]]),目前股價*EXP(μ*Δt*表格1_3[[#This Row],[日數]]), NA())</f>
        <v>#N/A</v>
      </c>
      <c r="E127" s="7" t="e">
        <f>IF(ISNUMBER(表格1_3[[#This Row],[日數]]),目前股價*EXP((μ-0.5*σ^2)*Δt*表格1_3[[#This Row],[日數]]-1.96*σ*SQRT(Δt*表格1_3[[#This Row],[日數]])),NA())</f>
        <v>#N/A</v>
      </c>
      <c r="F127" s="6" t="e">
        <f>IF(ISNUMBER(表格1_3[[#This Row],[日數]]),目前股價*EXP((μ-0.5*σ^2)*Δt*表格1_3[[#This Row],[日數]]+1.96*σ*SQRT(Δt*表格1_3[[#This Row],[日數]])),NA())</f>
        <v>#N/A</v>
      </c>
    </row>
    <row r="128" spans="1:6" x14ac:dyDescent="0.3">
      <c r="A128" s="2" t="e">
        <f>IF(A127&gt;=日數,NA(),A127+1)</f>
        <v>#N/A</v>
      </c>
      <c r="B128" s="5" t="e">
        <f>IF(ISNUMBER(表格1_3[[#This Row],[日數]]),B127+表格1_3[[#This Row],[ΔS]],NA())</f>
        <v>#N/A</v>
      </c>
      <c r="C128" s="8" t="e">
        <f ca="1">IF(ISNUMBER(表格1_3[[#This Row],[日數]]),B127*μ*Δt+B127*σ*_xlfn.NORM.S.INV(RAND())*SQRT(Δt),NA())</f>
        <v>#N/A</v>
      </c>
      <c r="D128" s="6" t="e">
        <f>IF(ISNUMBER(表格1_3[[#This Row],[日數]]),目前股價*EXP(μ*Δt*表格1_3[[#This Row],[日數]]), NA())</f>
        <v>#N/A</v>
      </c>
      <c r="E128" s="7" t="e">
        <f>IF(ISNUMBER(表格1_3[[#This Row],[日數]]),目前股價*EXP((μ-0.5*σ^2)*Δt*表格1_3[[#This Row],[日數]]-1.96*σ*SQRT(Δt*表格1_3[[#This Row],[日數]])),NA())</f>
        <v>#N/A</v>
      </c>
      <c r="F128" s="6" t="e">
        <f>IF(ISNUMBER(表格1_3[[#This Row],[日數]]),目前股價*EXP((μ-0.5*σ^2)*Δt*表格1_3[[#This Row],[日數]]+1.96*σ*SQRT(Δt*表格1_3[[#This Row],[日數]])),NA())</f>
        <v>#N/A</v>
      </c>
    </row>
    <row r="129" spans="1:6" x14ac:dyDescent="0.3">
      <c r="A129" s="2" t="e">
        <f>IF(A128&gt;=日數,NA(),A128+1)</f>
        <v>#N/A</v>
      </c>
      <c r="B129" s="5" t="e">
        <f>IF(ISNUMBER(表格1_3[[#This Row],[日數]]),B128+表格1_3[[#This Row],[ΔS]],NA())</f>
        <v>#N/A</v>
      </c>
      <c r="C129" s="8" t="e">
        <f ca="1">IF(ISNUMBER(表格1_3[[#This Row],[日數]]),B128*μ*Δt+B128*σ*_xlfn.NORM.S.INV(RAND())*SQRT(Δt),NA())</f>
        <v>#N/A</v>
      </c>
      <c r="D129" s="6" t="e">
        <f>IF(ISNUMBER(表格1_3[[#This Row],[日數]]),目前股價*EXP(μ*Δt*表格1_3[[#This Row],[日數]]), NA())</f>
        <v>#N/A</v>
      </c>
      <c r="E129" s="7" t="e">
        <f>IF(ISNUMBER(表格1_3[[#This Row],[日數]]),目前股價*EXP((μ-0.5*σ^2)*Δt*表格1_3[[#This Row],[日數]]-1.96*σ*SQRT(Δt*表格1_3[[#This Row],[日數]])),NA())</f>
        <v>#N/A</v>
      </c>
      <c r="F129" s="6" t="e">
        <f>IF(ISNUMBER(表格1_3[[#This Row],[日數]]),目前股價*EXP((μ-0.5*σ^2)*Δt*表格1_3[[#This Row],[日數]]+1.96*σ*SQRT(Δt*表格1_3[[#This Row],[日數]])),NA())</f>
        <v>#N/A</v>
      </c>
    </row>
    <row r="130" spans="1:6" x14ac:dyDescent="0.3">
      <c r="A130" s="2" t="e">
        <f>IF(A129&gt;=日數,NA(),A129+1)</f>
        <v>#N/A</v>
      </c>
      <c r="B130" s="5" t="e">
        <f>IF(ISNUMBER(表格1_3[[#This Row],[日數]]),B129+表格1_3[[#This Row],[ΔS]],NA())</f>
        <v>#N/A</v>
      </c>
      <c r="C130" s="8" t="e">
        <f ca="1">IF(ISNUMBER(表格1_3[[#This Row],[日數]]),B129*μ*Δt+B129*σ*_xlfn.NORM.S.INV(RAND())*SQRT(Δt),NA())</f>
        <v>#N/A</v>
      </c>
      <c r="D130" s="6" t="e">
        <f>IF(ISNUMBER(表格1_3[[#This Row],[日數]]),目前股價*EXP(μ*Δt*表格1_3[[#This Row],[日數]]), NA())</f>
        <v>#N/A</v>
      </c>
      <c r="E130" s="7" t="e">
        <f>IF(ISNUMBER(表格1_3[[#This Row],[日數]]),目前股價*EXP((μ-0.5*σ^2)*Δt*表格1_3[[#This Row],[日數]]-1.96*σ*SQRT(Δt*表格1_3[[#This Row],[日數]])),NA())</f>
        <v>#N/A</v>
      </c>
      <c r="F130" s="6" t="e">
        <f>IF(ISNUMBER(表格1_3[[#This Row],[日數]]),目前股價*EXP((μ-0.5*σ^2)*Δt*表格1_3[[#This Row],[日數]]+1.96*σ*SQRT(Δt*表格1_3[[#This Row],[日數]])),NA())</f>
        <v>#N/A</v>
      </c>
    </row>
    <row r="131" spans="1:6" x14ac:dyDescent="0.3">
      <c r="A131" s="2" t="e">
        <f>IF(A130&gt;=日數,NA(),A130+1)</f>
        <v>#N/A</v>
      </c>
      <c r="B131" s="5" t="e">
        <f>IF(ISNUMBER(表格1_3[[#This Row],[日數]]),B130+表格1_3[[#This Row],[ΔS]],NA())</f>
        <v>#N/A</v>
      </c>
      <c r="C131" s="8" t="e">
        <f ca="1">IF(ISNUMBER(表格1_3[[#This Row],[日數]]),B130*μ*Δt+B130*σ*_xlfn.NORM.S.INV(RAND())*SQRT(Δt),NA())</f>
        <v>#N/A</v>
      </c>
      <c r="D131" s="6" t="e">
        <f>IF(ISNUMBER(表格1_3[[#This Row],[日數]]),目前股價*EXP(μ*Δt*表格1_3[[#This Row],[日數]]), NA())</f>
        <v>#N/A</v>
      </c>
      <c r="E131" s="7" t="e">
        <f>IF(ISNUMBER(表格1_3[[#This Row],[日數]]),目前股價*EXP((μ-0.5*σ^2)*Δt*表格1_3[[#This Row],[日數]]-1.96*σ*SQRT(Δt*表格1_3[[#This Row],[日數]])),NA())</f>
        <v>#N/A</v>
      </c>
      <c r="F131" s="6" t="e">
        <f>IF(ISNUMBER(表格1_3[[#This Row],[日數]]),目前股價*EXP((μ-0.5*σ^2)*Δt*表格1_3[[#This Row],[日數]]+1.96*σ*SQRT(Δt*表格1_3[[#This Row],[日數]])),NA())</f>
        <v>#N/A</v>
      </c>
    </row>
    <row r="132" spans="1:6" x14ac:dyDescent="0.3">
      <c r="A132" s="2" t="e">
        <f>IF(A131&gt;=日數,NA(),A131+1)</f>
        <v>#N/A</v>
      </c>
      <c r="B132" s="5" t="e">
        <f>IF(ISNUMBER(表格1_3[[#This Row],[日數]]),B131+表格1_3[[#This Row],[ΔS]],NA())</f>
        <v>#N/A</v>
      </c>
      <c r="C132" s="8" t="e">
        <f ca="1">IF(ISNUMBER(表格1_3[[#This Row],[日數]]),B131*μ*Δt+B131*σ*_xlfn.NORM.S.INV(RAND())*SQRT(Δt),NA())</f>
        <v>#N/A</v>
      </c>
      <c r="D132" s="6" t="e">
        <f>IF(ISNUMBER(表格1_3[[#This Row],[日數]]),目前股價*EXP(μ*Δt*表格1_3[[#This Row],[日數]]), NA())</f>
        <v>#N/A</v>
      </c>
      <c r="E132" s="7" t="e">
        <f>IF(ISNUMBER(表格1_3[[#This Row],[日數]]),目前股價*EXP((μ-0.5*σ^2)*Δt*表格1_3[[#This Row],[日數]]-1.96*σ*SQRT(Δt*表格1_3[[#This Row],[日數]])),NA())</f>
        <v>#N/A</v>
      </c>
      <c r="F132" s="6" t="e">
        <f>IF(ISNUMBER(表格1_3[[#This Row],[日數]]),目前股價*EXP((μ-0.5*σ^2)*Δt*表格1_3[[#This Row],[日數]]+1.96*σ*SQRT(Δt*表格1_3[[#This Row],[日數]])),NA())</f>
        <v>#N/A</v>
      </c>
    </row>
    <row r="133" spans="1:6" x14ac:dyDescent="0.3">
      <c r="A133" s="2" t="e">
        <f>IF(A132&gt;=日數,NA(),A132+1)</f>
        <v>#N/A</v>
      </c>
      <c r="B133" s="5" t="e">
        <f>IF(ISNUMBER(表格1_3[[#This Row],[日數]]),B132+表格1_3[[#This Row],[ΔS]],NA())</f>
        <v>#N/A</v>
      </c>
      <c r="C133" s="8" t="e">
        <f ca="1">IF(ISNUMBER(表格1_3[[#This Row],[日數]]),B132*μ*Δt+B132*σ*_xlfn.NORM.S.INV(RAND())*SQRT(Δt),NA())</f>
        <v>#N/A</v>
      </c>
      <c r="D133" s="6" t="e">
        <f>IF(ISNUMBER(表格1_3[[#This Row],[日數]]),目前股價*EXP(μ*Δt*表格1_3[[#This Row],[日數]]), NA())</f>
        <v>#N/A</v>
      </c>
      <c r="E133" s="7" t="e">
        <f>IF(ISNUMBER(表格1_3[[#This Row],[日數]]),目前股價*EXP((μ-0.5*σ^2)*Δt*表格1_3[[#This Row],[日數]]-1.96*σ*SQRT(Δt*表格1_3[[#This Row],[日數]])),NA())</f>
        <v>#N/A</v>
      </c>
      <c r="F133" s="6" t="e">
        <f>IF(ISNUMBER(表格1_3[[#This Row],[日數]]),目前股價*EXP((μ-0.5*σ^2)*Δt*表格1_3[[#This Row],[日數]]+1.96*σ*SQRT(Δt*表格1_3[[#This Row],[日數]])),NA())</f>
        <v>#N/A</v>
      </c>
    </row>
    <row r="134" spans="1:6" x14ac:dyDescent="0.3">
      <c r="A134" s="2" t="e">
        <f>IF(A133&gt;=日數,NA(),A133+1)</f>
        <v>#N/A</v>
      </c>
      <c r="B134" s="5" t="e">
        <f>IF(ISNUMBER(表格1_3[[#This Row],[日數]]),B133+表格1_3[[#This Row],[ΔS]],NA())</f>
        <v>#N/A</v>
      </c>
      <c r="C134" s="8" t="e">
        <f ca="1">IF(ISNUMBER(表格1_3[[#This Row],[日數]]),B133*μ*Δt+B133*σ*_xlfn.NORM.S.INV(RAND())*SQRT(Δt),NA())</f>
        <v>#N/A</v>
      </c>
      <c r="D134" s="6" t="e">
        <f>IF(ISNUMBER(表格1_3[[#This Row],[日數]]),目前股價*EXP(μ*Δt*表格1_3[[#This Row],[日數]]), NA())</f>
        <v>#N/A</v>
      </c>
      <c r="E134" s="7" t="e">
        <f>IF(ISNUMBER(表格1_3[[#This Row],[日數]]),目前股價*EXP((μ-0.5*σ^2)*Δt*表格1_3[[#This Row],[日數]]-1.96*σ*SQRT(Δt*表格1_3[[#This Row],[日數]])),NA())</f>
        <v>#N/A</v>
      </c>
      <c r="F134" s="6" t="e">
        <f>IF(ISNUMBER(表格1_3[[#This Row],[日數]]),目前股價*EXP((μ-0.5*σ^2)*Δt*表格1_3[[#This Row],[日數]]+1.96*σ*SQRT(Δt*表格1_3[[#This Row],[日數]])),NA())</f>
        <v>#N/A</v>
      </c>
    </row>
    <row r="135" spans="1:6" x14ac:dyDescent="0.3">
      <c r="A135" s="2" t="e">
        <f>IF(A134&gt;=日數,NA(),A134+1)</f>
        <v>#N/A</v>
      </c>
      <c r="B135" s="5" t="e">
        <f>IF(ISNUMBER(表格1_3[[#This Row],[日數]]),B134+表格1_3[[#This Row],[ΔS]],NA())</f>
        <v>#N/A</v>
      </c>
      <c r="C135" s="8" t="e">
        <f ca="1">IF(ISNUMBER(表格1_3[[#This Row],[日數]]),B134*μ*Δt+B134*σ*_xlfn.NORM.S.INV(RAND())*SQRT(Δt),NA())</f>
        <v>#N/A</v>
      </c>
      <c r="D135" s="6" t="e">
        <f>IF(ISNUMBER(表格1_3[[#This Row],[日數]]),目前股價*EXP(μ*Δt*表格1_3[[#This Row],[日數]]), NA())</f>
        <v>#N/A</v>
      </c>
      <c r="E135" s="7" t="e">
        <f>IF(ISNUMBER(表格1_3[[#This Row],[日數]]),目前股價*EXP((μ-0.5*σ^2)*Δt*表格1_3[[#This Row],[日數]]-1.96*σ*SQRT(Δt*表格1_3[[#This Row],[日數]])),NA())</f>
        <v>#N/A</v>
      </c>
      <c r="F135" s="6" t="e">
        <f>IF(ISNUMBER(表格1_3[[#This Row],[日數]]),目前股價*EXP((μ-0.5*σ^2)*Δt*表格1_3[[#This Row],[日數]]+1.96*σ*SQRT(Δt*表格1_3[[#This Row],[日數]])),NA())</f>
        <v>#N/A</v>
      </c>
    </row>
    <row r="136" spans="1:6" x14ac:dyDescent="0.3">
      <c r="A136" s="2" t="e">
        <f>IF(A135&gt;=日數,NA(),A135+1)</f>
        <v>#N/A</v>
      </c>
      <c r="B136" s="5" t="e">
        <f>IF(ISNUMBER(表格1_3[[#This Row],[日數]]),B135+表格1_3[[#This Row],[ΔS]],NA())</f>
        <v>#N/A</v>
      </c>
      <c r="C136" s="8" t="e">
        <f ca="1">IF(ISNUMBER(表格1_3[[#This Row],[日數]]),B135*μ*Δt+B135*σ*_xlfn.NORM.S.INV(RAND())*SQRT(Δt),NA())</f>
        <v>#N/A</v>
      </c>
      <c r="D136" s="6" t="e">
        <f>IF(ISNUMBER(表格1_3[[#This Row],[日數]]),目前股價*EXP(μ*Δt*表格1_3[[#This Row],[日數]]), NA())</f>
        <v>#N/A</v>
      </c>
      <c r="E136" s="7" t="e">
        <f>IF(ISNUMBER(表格1_3[[#This Row],[日數]]),目前股價*EXP((μ-0.5*σ^2)*Δt*表格1_3[[#This Row],[日數]]-1.96*σ*SQRT(Δt*表格1_3[[#This Row],[日數]])),NA())</f>
        <v>#N/A</v>
      </c>
      <c r="F136" s="6" t="e">
        <f>IF(ISNUMBER(表格1_3[[#This Row],[日數]]),目前股價*EXP((μ-0.5*σ^2)*Δt*表格1_3[[#This Row],[日數]]+1.96*σ*SQRT(Δt*表格1_3[[#This Row],[日數]])),NA())</f>
        <v>#N/A</v>
      </c>
    </row>
    <row r="137" spans="1:6" x14ac:dyDescent="0.3">
      <c r="A137" s="2" t="e">
        <f>IF(A136&gt;=日數,NA(),A136+1)</f>
        <v>#N/A</v>
      </c>
      <c r="B137" s="5" t="e">
        <f>IF(ISNUMBER(表格1_3[[#This Row],[日數]]),B136+表格1_3[[#This Row],[ΔS]],NA())</f>
        <v>#N/A</v>
      </c>
      <c r="C137" s="8" t="e">
        <f ca="1">IF(ISNUMBER(表格1_3[[#This Row],[日數]]),B136*μ*Δt+B136*σ*_xlfn.NORM.S.INV(RAND())*SQRT(Δt),NA())</f>
        <v>#N/A</v>
      </c>
      <c r="D137" s="6" t="e">
        <f>IF(ISNUMBER(表格1_3[[#This Row],[日數]]),目前股價*EXP(μ*Δt*表格1_3[[#This Row],[日數]]), NA())</f>
        <v>#N/A</v>
      </c>
      <c r="E137" s="7" t="e">
        <f>IF(ISNUMBER(表格1_3[[#This Row],[日數]]),目前股價*EXP((μ-0.5*σ^2)*Δt*表格1_3[[#This Row],[日數]]-1.96*σ*SQRT(Δt*表格1_3[[#This Row],[日數]])),NA())</f>
        <v>#N/A</v>
      </c>
      <c r="F137" s="6" t="e">
        <f>IF(ISNUMBER(表格1_3[[#This Row],[日數]]),目前股價*EXP((μ-0.5*σ^2)*Δt*表格1_3[[#This Row],[日數]]+1.96*σ*SQRT(Δt*表格1_3[[#This Row],[日數]])),NA())</f>
        <v>#N/A</v>
      </c>
    </row>
    <row r="138" spans="1:6" x14ac:dyDescent="0.3">
      <c r="A138" s="2" t="e">
        <f>IF(A137&gt;=日數,NA(),A137+1)</f>
        <v>#N/A</v>
      </c>
      <c r="B138" s="5" t="e">
        <f>IF(ISNUMBER(表格1_3[[#This Row],[日數]]),B137+表格1_3[[#This Row],[ΔS]],NA())</f>
        <v>#N/A</v>
      </c>
      <c r="C138" s="8" t="e">
        <f ca="1">IF(ISNUMBER(表格1_3[[#This Row],[日數]]),B137*μ*Δt+B137*σ*_xlfn.NORM.S.INV(RAND())*SQRT(Δt),NA())</f>
        <v>#N/A</v>
      </c>
      <c r="D138" s="6" t="e">
        <f>IF(ISNUMBER(表格1_3[[#This Row],[日數]]),目前股價*EXP(μ*Δt*表格1_3[[#This Row],[日數]]), NA())</f>
        <v>#N/A</v>
      </c>
      <c r="E138" s="7" t="e">
        <f>IF(ISNUMBER(表格1_3[[#This Row],[日數]]),目前股價*EXP((μ-0.5*σ^2)*Δt*表格1_3[[#This Row],[日數]]-1.96*σ*SQRT(Δt*表格1_3[[#This Row],[日數]])),NA())</f>
        <v>#N/A</v>
      </c>
      <c r="F138" s="6" t="e">
        <f>IF(ISNUMBER(表格1_3[[#This Row],[日數]]),目前股價*EXP((μ-0.5*σ^2)*Δt*表格1_3[[#This Row],[日數]]+1.96*σ*SQRT(Δt*表格1_3[[#This Row],[日數]])),NA())</f>
        <v>#N/A</v>
      </c>
    </row>
    <row r="139" spans="1:6" x14ac:dyDescent="0.3">
      <c r="A139" s="2" t="e">
        <f>IF(A138&gt;=日數,NA(),A138+1)</f>
        <v>#N/A</v>
      </c>
      <c r="B139" s="5" t="e">
        <f>IF(ISNUMBER(表格1_3[[#This Row],[日數]]),B138+表格1_3[[#This Row],[ΔS]],NA())</f>
        <v>#N/A</v>
      </c>
      <c r="C139" s="8" t="e">
        <f ca="1">IF(ISNUMBER(表格1_3[[#This Row],[日數]]),B138*μ*Δt+B138*σ*_xlfn.NORM.S.INV(RAND())*SQRT(Δt),NA())</f>
        <v>#N/A</v>
      </c>
      <c r="D139" s="6" t="e">
        <f>IF(ISNUMBER(表格1_3[[#This Row],[日數]]),目前股價*EXP(μ*Δt*表格1_3[[#This Row],[日數]]), NA())</f>
        <v>#N/A</v>
      </c>
      <c r="E139" s="7" t="e">
        <f>IF(ISNUMBER(表格1_3[[#This Row],[日數]]),目前股價*EXP((μ-0.5*σ^2)*Δt*表格1_3[[#This Row],[日數]]-1.96*σ*SQRT(Δt*表格1_3[[#This Row],[日數]])),NA())</f>
        <v>#N/A</v>
      </c>
      <c r="F139" s="6" t="e">
        <f>IF(ISNUMBER(表格1_3[[#This Row],[日數]]),目前股價*EXP((μ-0.5*σ^2)*Δt*表格1_3[[#This Row],[日數]]+1.96*σ*SQRT(Δt*表格1_3[[#This Row],[日數]])),NA())</f>
        <v>#N/A</v>
      </c>
    </row>
    <row r="140" spans="1:6" x14ac:dyDescent="0.3">
      <c r="A140" s="2" t="e">
        <f>IF(A139&gt;=日數,NA(),A139+1)</f>
        <v>#N/A</v>
      </c>
      <c r="B140" s="5" t="e">
        <f>IF(ISNUMBER(表格1_3[[#This Row],[日數]]),B139+表格1_3[[#This Row],[ΔS]],NA())</f>
        <v>#N/A</v>
      </c>
      <c r="C140" s="8" t="e">
        <f ca="1">IF(ISNUMBER(表格1_3[[#This Row],[日數]]),B139*μ*Δt+B139*σ*_xlfn.NORM.S.INV(RAND())*SQRT(Δt),NA())</f>
        <v>#N/A</v>
      </c>
      <c r="D140" s="6" t="e">
        <f>IF(ISNUMBER(表格1_3[[#This Row],[日數]]),目前股價*EXP(μ*Δt*表格1_3[[#This Row],[日數]]), NA())</f>
        <v>#N/A</v>
      </c>
      <c r="E140" s="7" t="e">
        <f>IF(ISNUMBER(表格1_3[[#This Row],[日數]]),目前股價*EXP((μ-0.5*σ^2)*Δt*表格1_3[[#This Row],[日數]]-1.96*σ*SQRT(Δt*表格1_3[[#This Row],[日數]])),NA())</f>
        <v>#N/A</v>
      </c>
      <c r="F140" s="6" t="e">
        <f>IF(ISNUMBER(表格1_3[[#This Row],[日數]]),目前股價*EXP((μ-0.5*σ^2)*Δt*表格1_3[[#This Row],[日數]]+1.96*σ*SQRT(Δt*表格1_3[[#This Row],[日數]])),NA())</f>
        <v>#N/A</v>
      </c>
    </row>
    <row r="141" spans="1:6" x14ac:dyDescent="0.3">
      <c r="A141" s="2" t="e">
        <f>IF(A140&gt;=日數,NA(),A140+1)</f>
        <v>#N/A</v>
      </c>
      <c r="B141" s="5" t="e">
        <f>IF(ISNUMBER(表格1_3[[#This Row],[日數]]),B140+表格1_3[[#This Row],[ΔS]],NA())</f>
        <v>#N/A</v>
      </c>
      <c r="C141" s="8" t="e">
        <f ca="1">IF(ISNUMBER(表格1_3[[#This Row],[日數]]),B140*μ*Δt+B140*σ*_xlfn.NORM.S.INV(RAND())*SQRT(Δt),NA())</f>
        <v>#N/A</v>
      </c>
      <c r="D141" s="6" t="e">
        <f>IF(ISNUMBER(表格1_3[[#This Row],[日數]]),目前股價*EXP(μ*Δt*表格1_3[[#This Row],[日數]]), NA())</f>
        <v>#N/A</v>
      </c>
      <c r="E141" s="7" t="e">
        <f>IF(ISNUMBER(表格1_3[[#This Row],[日數]]),目前股價*EXP((μ-0.5*σ^2)*Δt*表格1_3[[#This Row],[日數]]-1.96*σ*SQRT(Δt*表格1_3[[#This Row],[日數]])),NA())</f>
        <v>#N/A</v>
      </c>
      <c r="F141" s="6" t="e">
        <f>IF(ISNUMBER(表格1_3[[#This Row],[日數]]),目前股價*EXP((μ-0.5*σ^2)*Δt*表格1_3[[#This Row],[日數]]+1.96*σ*SQRT(Δt*表格1_3[[#This Row],[日數]])),NA())</f>
        <v>#N/A</v>
      </c>
    </row>
    <row r="142" spans="1:6" x14ac:dyDescent="0.3">
      <c r="A142" s="2" t="e">
        <f>IF(A141&gt;=日數,NA(),A141+1)</f>
        <v>#N/A</v>
      </c>
      <c r="B142" s="5" t="e">
        <f>IF(ISNUMBER(表格1_3[[#This Row],[日數]]),B141+表格1_3[[#This Row],[ΔS]],NA())</f>
        <v>#N/A</v>
      </c>
      <c r="C142" s="8" t="e">
        <f ca="1">IF(ISNUMBER(表格1_3[[#This Row],[日數]]),B141*μ*Δt+B141*σ*_xlfn.NORM.S.INV(RAND())*SQRT(Δt),NA())</f>
        <v>#N/A</v>
      </c>
      <c r="D142" s="6" t="e">
        <f>IF(ISNUMBER(表格1_3[[#This Row],[日數]]),目前股價*EXP(μ*Δt*表格1_3[[#This Row],[日數]]), NA())</f>
        <v>#N/A</v>
      </c>
      <c r="E142" s="7" t="e">
        <f>IF(ISNUMBER(表格1_3[[#This Row],[日數]]),目前股價*EXP((μ-0.5*σ^2)*Δt*表格1_3[[#This Row],[日數]]-1.96*σ*SQRT(Δt*表格1_3[[#This Row],[日數]])),NA())</f>
        <v>#N/A</v>
      </c>
      <c r="F142" s="6" t="e">
        <f>IF(ISNUMBER(表格1_3[[#This Row],[日數]]),目前股價*EXP((μ-0.5*σ^2)*Δt*表格1_3[[#This Row],[日數]]+1.96*σ*SQRT(Δt*表格1_3[[#This Row],[日數]])),NA())</f>
        <v>#N/A</v>
      </c>
    </row>
    <row r="143" spans="1:6" x14ac:dyDescent="0.3">
      <c r="A143" s="2" t="e">
        <f>IF(A142&gt;=日數,NA(),A142+1)</f>
        <v>#N/A</v>
      </c>
      <c r="B143" s="5" t="e">
        <f>IF(ISNUMBER(表格1_3[[#This Row],[日數]]),B142+表格1_3[[#This Row],[ΔS]],NA())</f>
        <v>#N/A</v>
      </c>
      <c r="C143" s="8" t="e">
        <f ca="1">IF(ISNUMBER(表格1_3[[#This Row],[日數]]),B142*μ*Δt+B142*σ*_xlfn.NORM.S.INV(RAND())*SQRT(Δt),NA())</f>
        <v>#N/A</v>
      </c>
      <c r="D143" s="6" t="e">
        <f>IF(ISNUMBER(表格1_3[[#This Row],[日數]]),目前股價*EXP(μ*Δt*表格1_3[[#This Row],[日數]]), NA())</f>
        <v>#N/A</v>
      </c>
      <c r="E143" s="7" t="e">
        <f>IF(ISNUMBER(表格1_3[[#This Row],[日數]]),目前股價*EXP((μ-0.5*σ^2)*Δt*表格1_3[[#This Row],[日數]]-1.96*σ*SQRT(Δt*表格1_3[[#This Row],[日數]])),NA())</f>
        <v>#N/A</v>
      </c>
      <c r="F143" s="6" t="e">
        <f>IF(ISNUMBER(表格1_3[[#This Row],[日數]]),目前股價*EXP((μ-0.5*σ^2)*Δt*表格1_3[[#This Row],[日數]]+1.96*σ*SQRT(Δt*表格1_3[[#This Row],[日數]])),NA())</f>
        <v>#N/A</v>
      </c>
    </row>
  </sheetData>
  <phoneticPr fontId="2" type="noConversion"/>
  <conditionalFormatting sqref="A13:F143">
    <cfRule type="expression" dxfId="0" priority="1">
      <formula>ISNA(A13)</formula>
    </cfRule>
  </conditionalFormatting>
  <dataValidations count="1">
    <dataValidation operator="lessThan" allowBlank="1" showInputMessage="1" showErrorMessage="1" sqref="B6"/>
  </dataValidations>
  <pageMargins left="0.7" right="0.7" top="0.75" bottom="0.75" header="0.3" footer="0.3"/>
  <pageSetup paperSize="9" orientation="portrait" horizontalDpi="300" verticalDpi="300" r:id="rId1"/>
  <ignoredErrors>
    <ignoredError sqref="D13:F13 C14:F143" calculatedColumn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11</vt:i4>
      </vt:variant>
    </vt:vector>
  </HeadingPairs>
  <TitlesOfParts>
    <vt:vector size="12" baseType="lpstr">
      <vt:lpstr>股價模擬</vt:lpstr>
      <vt:lpstr>股價模擬!Rf</vt:lpstr>
      <vt:lpstr>股價模擬!T</vt:lpstr>
      <vt:lpstr>股價模擬!Δt</vt:lpstr>
      <vt:lpstr>股價模擬!μ</vt:lpstr>
      <vt:lpstr>股價模擬!σ</vt:lpstr>
      <vt:lpstr>股價模擬!日數</vt:lpstr>
      <vt:lpstr>股價模擬!目前股價</vt:lpstr>
      <vt:lpstr>股價模擬!報酬率</vt:lpstr>
      <vt:lpstr>股價模擬!無風險報酬</vt:lpstr>
      <vt:lpstr>股價模擬!買權權利金</vt:lpstr>
      <vt:lpstr>股價模擬!履約價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</dc:creator>
  <cp:lastModifiedBy>test</cp:lastModifiedBy>
  <dcterms:created xsi:type="dcterms:W3CDTF">2017-04-19T09:26:23Z</dcterms:created>
  <dcterms:modified xsi:type="dcterms:W3CDTF">2017-04-20T05:45:42Z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ed829222-b47c-47ee-827f-816a69830f2a</vt:lpwstr>
  </property>
</Properties>
</file>