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4" windowWidth="14376" windowHeight="6108"/>
  </bookViews>
  <sheets>
    <sheet name="房價試算" sheetId="1" r:id="rId1"/>
  </sheets>
  <definedNames>
    <definedName name="目前年租金">房價試算!$B$1</definedName>
    <definedName name="年化報酬率">房價試算!$B$4</definedName>
    <definedName name="房屋勘用年數">房價試算!$B$3</definedName>
    <definedName name="房屋價值">房價試算!$B$6</definedName>
    <definedName name="重建分配比例">房價試算!$B$5</definedName>
    <definedName name="租金成長率">房價試算!$B$2</definedName>
  </definedNames>
  <calcPr calcId="125725"/>
</workbook>
</file>

<file path=xl/calcChain.xml><?xml version="1.0" encoding="utf-8"?>
<calcChain xmlns="http://schemas.openxmlformats.org/spreadsheetml/2006/main">
  <c r="B11" i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"/>
  <c r="B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B6" l="1"/>
</calcChain>
</file>

<file path=xl/sharedStrings.xml><?xml version="1.0" encoding="utf-8"?>
<sst xmlns="http://schemas.openxmlformats.org/spreadsheetml/2006/main" count="9" uniqueCount="9">
  <si>
    <t>年</t>
    <phoneticPr fontId="2" type="noConversion"/>
  </si>
  <si>
    <t>現金流量</t>
    <phoneticPr fontId="2" type="noConversion"/>
  </si>
  <si>
    <t>房屋價值</t>
    <phoneticPr fontId="2" type="noConversion"/>
  </si>
  <si>
    <t>怪老子理財</t>
    <phoneticPr fontId="2" type="noConversion"/>
  </si>
  <si>
    <t>房屋勘用年數</t>
    <phoneticPr fontId="2" type="noConversion"/>
  </si>
  <si>
    <t>年化報酬率</t>
    <phoneticPr fontId="2" type="noConversion"/>
  </si>
  <si>
    <t>重建分配比例</t>
    <phoneticPr fontId="2" type="noConversion"/>
  </si>
  <si>
    <t>目前月租金</t>
    <phoneticPr fontId="2" type="noConversion"/>
  </si>
  <si>
    <t>租金年成長率</t>
    <phoneticPr fontId="2" type="noConversion"/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</si>
</sst>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76" formatCode="_-* #,##0_-;\-* #,##0_-;_-* &quot;-&quot;??_-;_-@_-"/>
  </numFmts>
  <fonts count="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3" fillId="2" borderId="1" xfId="3" applyBorder="1">
      <alignment vertical="center"/>
    </xf>
    <xf numFmtId="176" fontId="0" fillId="4" borderId="1" xfId="1" applyNumberFormat="1" applyFont="1" applyFill="1" applyBorder="1">
      <alignment vertical="center"/>
    </xf>
    <xf numFmtId="10" fontId="0" fillId="4" borderId="1" xfId="0" applyNumberFormat="1" applyFill="1" applyBorder="1">
      <alignment vertical="center"/>
    </xf>
    <xf numFmtId="0" fontId="4" fillId="0" borderId="0" xfId="5" applyAlignment="1" applyProtection="1">
      <alignment vertical="center"/>
    </xf>
    <xf numFmtId="0" fontId="3" fillId="5" borderId="1" xfId="3" applyFill="1" applyBorder="1">
      <alignment vertical="center"/>
    </xf>
    <xf numFmtId="6" fontId="3" fillId="6" borderId="1" xfId="4" applyNumberFormat="1" applyFont="1" applyFill="1" applyBorder="1">
      <alignment vertical="center"/>
    </xf>
    <xf numFmtId="9" fontId="0" fillId="4" borderId="1" xfId="0" applyNumberFormat="1" applyFill="1" applyBorder="1">
      <alignment vertical="center"/>
    </xf>
  </cellXfs>
  <cellStyles count="6">
    <cellStyle name="20% - 輔色1" xfId="4" builtinId="30"/>
    <cellStyle name="一般" xfId="0" builtinId="0"/>
    <cellStyle name="千分位" xfId="1" builtinId="3"/>
    <cellStyle name="百分比" xfId="2" builtinId="5"/>
    <cellStyle name="超連結" xfId="5" builtinId="8"/>
    <cellStyle name="輔色1" xfId="3" builtinId="29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176" formatCode="_-* #,##0_-;\-* #,##0_-;_-* &quot;-&quot;??_-;_-@_-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style val="40"/>
  <c:chart>
    <c:title>
      <c:tx>
        <c:rich>
          <a:bodyPr/>
          <a:lstStyle/>
          <a:p>
            <a:pPr>
              <a:defRPr sz="1400">
                <a:latin typeface="微軟正黑體" pitchFamily="34" charset="-120"/>
                <a:ea typeface="微軟正黑體" pitchFamily="34" charset="-120"/>
              </a:defRPr>
            </a:pPr>
            <a:r>
              <a:rPr lang="zh-TW" sz="1400">
                <a:latin typeface="微軟正黑體" pitchFamily="34" charset="-120"/>
                <a:ea typeface="微軟正黑體" pitchFamily="34" charset="-120"/>
              </a:rPr>
              <a:t>現金流量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8286079259104038"/>
          <c:y val="0.18507910135086336"/>
          <c:w val="0.78228496152809801"/>
          <c:h val="0.6598962973664998"/>
        </c:manualLayout>
      </c:layout>
      <c:barChart>
        <c:barDir val="col"/>
        <c:grouping val="clustered"/>
        <c:ser>
          <c:idx val="0"/>
          <c:order val="0"/>
          <c:tx>
            <c:strRef>
              <c:f>房價試算!$B$8</c:f>
              <c:strCache>
                <c:ptCount val="1"/>
                <c:pt idx="0">
                  <c:v>現金流量</c:v>
                </c:pt>
              </c:strCache>
            </c:strRef>
          </c:tx>
          <c:val>
            <c:numRef>
              <c:f>房價試算!$B$9:$B$108</c:f>
              <c:numCache>
                <c:formatCode>_-* #,##0_-;\-* #,##0_-;_-* "-"??_-;_-@_-</c:formatCode>
                <c:ptCount val="100"/>
                <c:pt idx="0">
                  <c:v>360000</c:v>
                </c:pt>
                <c:pt idx="1">
                  <c:v>367200</c:v>
                </c:pt>
                <c:pt idx="2">
                  <c:v>374544</c:v>
                </c:pt>
                <c:pt idx="3">
                  <c:v>382034.88</c:v>
                </c:pt>
                <c:pt idx="4">
                  <c:v>389675.57760000002</c:v>
                </c:pt>
                <c:pt idx="5">
                  <c:v>397469.08915200003</c:v>
                </c:pt>
                <c:pt idx="6">
                  <c:v>405418.47093504004</c:v>
                </c:pt>
                <c:pt idx="7">
                  <c:v>413526.84035374084</c:v>
                </c:pt>
                <c:pt idx="8">
                  <c:v>421797.3771608157</c:v>
                </c:pt>
                <c:pt idx="9">
                  <c:v>430233.32470403204</c:v>
                </c:pt>
                <c:pt idx="10">
                  <c:v>438837.99119811266</c:v>
                </c:pt>
                <c:pt idx="11">
                  <c:v>447614.75102207495</c:v>
                </c:pt>
                <c:pt idx="12">
                  <c:v>456567.04604251648</c:v>
                </c:pt>
                <c:pt idx="13">
                  <c:v>465698.38696336682</c:v>
                </c:pt>
                <c:pt idx="14">
                  <c:v>475012.35470263415</c:v>
                </c:pt>
                <c:pt idx="15">
                  <c:v>484512.60179668682</c:v>
                </c:pt>
                <c:pt idx="16">
                  <c:v>494202.85383262055</c:v>
                </c:pt>
                <c:pt idx="17">
                  <c:v>504086.91090927296</c:v>
                </c:pt>
                <c:pt idx="18">
                  <c:v>514168.64912745846</c:v>
                </c:pt>
                <c:pt idx="19">
                  <c:v>524452.02211000759</c:v>
                </c:pt>
                <c:pt idx="20">
                  <c:v>534941.06255220773</c:v>
                </c:pt>
                <c:pt idx="21">
                  <c:v>545639.8838032519</c:v>
                </c:pt>
                <c:pt idx="22">
                  <c:v>556552.6814793169</c:v>
                </c:pt>
                <c:pt idx="23">
                  <c:v>567683.73510890326</c:v>
                </c:pt>
                <c:pt idx="24">
                  <c:v>579037.40981108136</c:v>
                </c:pt>
                <c:pt idx="25">
                  <c:v>590618.15800730302</c:v>
                </c:pt>
                <c:pt idx="26">
                  <c:v>602430.52116744907</c:v>
                </c:pt>
                <c:pt idx="27">
                  <c:v>614479.13159079803</c:v>
                </c:pt>
                <c:pt idx="28">
                  <c:v>626768.71422261395</c:v>
                </c:pt>
                <c:pt idx="29">
                  <c:v>639304.08850706625</c:v>
                </c:pt>
                <c:pt idx="30">
                  <c:v>652090.17027720762</c:v>
                </c:pt>
                <c:pt idx="31">
                  <c:v>665131.97368275176</c:v>
                </c:pt>
                <c:pt idx="32">
                  <c:v>678434.61315640679</c:v>
                </c:pt>
                <c:pt idx="33">
                  <c:v>692003.30541953491</c:v>
                </c:pt>
                <c:pt idx="34">
                  <c:v>705843.3715279256</c:v>
                </c:pt>
                <c:pt idx="35">
                  <c:v>719960.23895848414</c:v>
                </c:pt>
                <c:pt idx="36">
                  <c:v>734359.44373765378</c:v>
                </c:pt>
                <c:pt idx="37">
                  <c:v>749046.63261240686</c:v>
                </c:pt>
                <c:pt idx="38">
                  <c:v>764027.56526465504</c:v>
                </c:pt>
                <c:pt idx="39">
                  <c:v>779308.11656994815</c:v>
                </c:pt>
                <c:pt idx="40">
                  <c:v>794894.27890134708</c:v>
                </c:pt>
                <c:pt idx="41">
                  <c:v>810792.16447937407</c:v>
                </c:pt>
                <c:pt idx="42">
                  <c:v>827008.0077689616</c:v>
                </c:pt>
                <c:pt idx="43">
                  <c:v>843548.16792434081</c:v>
                </c:pt>
                <c:pt idx="44">
                  <c:v>860419.1312828277</c:v>
                </c:pt>
                <c:pt idx="45">
                  <c:v>877627.51390848425</c:v>
                </c:pt>
                <c:pt idx="46">
                  <c:v>895180.06418665394</c:v>
                </c:pt>
                <c:pt idx="47">
                  <c:v>913083.66547038709</c:v>
                </c:pt>
                <c:pt idx="48">
                  <c:v>931345.33877979487</c:v>
                </c:pt>
                <c:pt idx="49">
                  <c:v>949972.24555539084</c:v>
                </c:pt>
                <c:pt idx="50">
                  <c:v>484485.84523324936</c:v>
                </c:pt>
                <c:pt idx="51">
                  <c:v>494175.56213791436</c:v>
                </c:pt>
                <c:pt idx="52">
                  <c:v>504059.07338067266</c:v>
                </c:pt>
                <c:pt idx="53">
                  <c:v>514140.2548482861</c:v>
                </c:pt>
                <c:pt idx="54">
                  <c:v>524423.05994525179</c:v>
                </c:pt>
                <c:pt idx="55">
                  <c:v>534911.52114415681</c:v>
                </c:pt>
                <c:pt idx="56">
                  <c:v>545609.75156703999</c:v>
                </c:pt>
                <c:pt idx="57">
                  <c:v>556521.9465983808</c:v>
                </c:pt>
                <c:pt idx="58">
                  <c:v>567652.3855303484</c:v>
                </c:pt>
                <c:pt idx="59">
                  <c:v>579005.43324095535</c:v>
                </c:pt>
                <c:pt idx="60">
                  <c:v>590585.5419057745</c:v>
                </c:pt>
                <c:pt idx="61">
                  <c:v>602397.25274389004</c:v>
                </c:pt>
                <c:pt idx="62">
                  <c:v>614445.19779876783</c:v>
                </c:pt>
                <c:pt idx="63">
                  <c:v>626734.10175474314</c:v>
                </c:pt>
                <c:pt idx="64">
                  <c:v>639268.78378983797</c:v>
                </c:pt>
                <c:pt idx="65">
                  <c:v>652054.15946563473</c:v>
                </c:pt>
                <c:pt idx="66">
                  <c:v>665095.24265494745</c:v>
                </c:pt>
                <c:pt idx="67">
                  <c:v>678397.14750804636</c:v>
                </c:pt>
                <c:pt idx="68">
                  <c:v>691965.0904582073</c:v>
                </c:pt>
                <c:pt idx="69">
                  <c:v>705804.39226737141</c:v>
                </c:pt>
                <c:pt idx="70">
                  <c:v>719920.48011271888</c:v>
                </c:pt>
                <c:pt idx="71">
                  <c:v>734318.88971497328</c:v>
                </c:pt>
                <c:pt idx="72">
                  <c:v>749005.26750927279</c:v>
                </c:pt>
                <c:pt idx="73">
                  <c:v>763985.37285945821</c:v>
                </c:pt>
                <c:pt idx="74">
                  <c:v>779265.08031664742</c:v>
                </c:pt>
                <c:pt idx="75">
                  <c:v>794850.38192298042</c:v>
                </c:pt>
                <c:pt idx="76">
                  <c:v>810747.3895614401</c:v>
                </c:pt>
                <c:pt idx="77">
                  <c:v>826962.33735266887</c:v>
                </c:pt>
                <c:pt idx="78">
                  <c:v>843501.58409972221</c:v>
                </c:pt>
                <c:pt idx="79">
                  <c:v>860371.61578171665</c:v>
                </c:pt>
                <c:pt idx="80">
                  <c:v>877579.04809735098</c:v>
                </c:pt>
                <c:pt idx="81">
                  <c:v>895130.62905929796</c:v>
                </c:pt>
                <c:pt idx="82">
                  <c:v>913033.24164048396</c:v>
                </c:pt>
                <c:pt idx="83">
                  <c:v>931293.90647329367</c:v>
                </c:pt>
                <c:pt idx="84">
                  <c:v>949919.78460275952</c:v>
                </c:pt>
                <c:pt idx="85">
                  <c:v>968918.18029481475</c:v>
                </c:pt>
                <c:pt idx="86">
                  <c:v>988296.54390071111</c:v>
                </c:pt>
                <c:pt idx="87">
                  <c:v>1008062.4747787253</c:v>
                </c:pt>
                <c:pt idx="88">
                  <c:v>1028223.7242742998</c:v>
                </c:pt>
                <c:pt idx="89">
                  <c:v>1048788.1987597859</c:v>
                </c:pt>
                <c:pt idx="90">
                  <c:v>1069763.9627349817</c:v>
                </c:pt>
                <c:pt idx="91">
                  <c:v>1091159.2419896813</c:v>
                </c:pt>
                <c:pt idx="92">
                  <c:v>1112982.426829475</c:v>
                </c:pt>
                <c:pt idx="93">
                  <c:v>1135242.0753660644</c:v>
                </c:pt>
                <c:pt idx="94">
                  <c:v>1157946.9168733857</c:v>
                </c:pt>
                <c:pt idx="95">
                  <c:v>1181105.8552108535</c:v>
                </c:pt>
                <c:pt idx="96">
                  <c:v>1204727.9723150707</c:v>
                </c:pt>
                <c:pt idx="97">
                  <c:v>1228822.5317613722</c:v>
                </c:pt>
                <c:pt idx="98">
                  <c:v>1253398.9823965996</c:v>
                </c:pt>
                <c:pt idx="99">
                  <c:v>1278466.9620445317</c:v>
                </c:pt>
              </c:numCache>
            </c:numRef>
          </c:val>
        </c:ser>
        <c:axId val="168943616"/>
        <c:axId val="168945152"/>
      </c:barChart>
      <c:catAx>
        <c:axId val="168943616"/>
        <c:scaling>
          <c:orientation val="minMax"/>
        </c:scaling>
        <c:axPos val="b"/>
        <c:tickLblPos val="nextTo"/>
        <c:crossAx val="168945152"/>
        <c:crosses val="autoZero"/>
        <c:auto val="1"/>
        <c:lblAlgn val="ctr"/>
        <c:lblOffset val="100"/>
      </c:catAx>
      <c:valAx>
        <c:axId val="168945152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crossAx val="168943616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hyperlink" Target="http://www.masterhsiao.com.tw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60960</xdr:rowOff>
    </xdr:from>
    <xdr:to>
      <xdr:col>6</xdr:col>
      <xdr:colOff>571500</xdr:colOff>
      <xdr:row>12</xdr:row>
      <xdr:rowOff>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769620</xdr:colOff>
      <xdr:row>0</xdr:row>
      <xdr:rowOff>38100</xdr:rowOff>
    </xdr:from>
    <xdr:to>
      <xdr:col>9</xdr:col>
      <xdr:colOff>39630</xdr:colOff>
      <xdr:row>2</xdr:row>
      <xdr:rowOff>205634</xdr:rowOff>
    </xdr:to>
    <xdr:pic>
      <xdr:nvPicPr>
        <xdr:cNvPr id="3" name="圖片 2" descr="怪老子理財.gi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08420" y="38100"/>
          <a:ext cx="1784610" cy="5790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A8:B108" totalsRowShown="0" headerRowDxfId="2">
  <tableColumns count="2">
    <tableColumn id="1" name="年" dataDxfId="1">
      <calculatedColumnFormula>A8+1</calculatedColumnFormula>
    </tableColumn>
    <tableColumn id="2" name="現金流量" dataDxfId="0" dataCellStyle="千分位">
      <calculatedColumnFormula>IF(A8=$B$3+1,B8*(1+$B$2)/2,B8*(1+$B$2))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://www.masterhsiao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8"/>
  <sheetViews>
    <sheetView tabSelected="1" zoomScale="85" zoomScaleNormal="85" workbookViewId="0">
      <selection activeCell="I25" sqref="I25"/>
    </sheetView>
  </sheetViews>
  <sheetFormatPr defaultRowHeight="16.2"/>
  <cols>
    <col min="1" max="1" width="15.33203125" bestFit="1" customWidth="1"/>
    <col min="2" max="2" width="15" bestFit="1" customWidth="1"/>
    <col min="3" max="3" width="13.6640625" bestFit="1" customWidth="1"/>
    <col min="4" max="8" width="13.88671875" bestFit="1" customWidth="1"/>
  </cols>
  <sheetData>
    <row r="1" spans="1:8">
      <c r="A1" s="5" t="s">
        <v>7</v>
      </c>
      <c r="B1" s="6">
        <v>30000</v>
      </c>
    </row>
    <row r="2" spans="1:8">
      <c r="A2" s="5" t="s">
        <v>8</v>
      </c>
      <c r="B2" s="7">
        <v>0.02</v>
      </c>
      <c r="H2" s="8" t="s">
        <v>3</v>
      </c>
    </row>
    <row r="3" spans="1:8">
      <c r="A3" s="5" t="s">
        <v>4</v>
      </c>
      <c r="B3" s="6">
        <v>50</v>
      </c>
    </row>
    <row r="4" spans="1:8">
      <c r="A4" s="5" t="s">
        <v>5</v>
      </c>
      <c r="B4" s="7">
        <v>0.05</v>
      </c>
      <c r="E4" s="3"/>
      <c r="F4" s="3"/>
      <c r="G4" s="3"/>
      <c r="H4" s="3"/>
    </row>
    <row r="5" spans="1:8">
      <c r="A5" s="5" t="s">
        <v>6</v>
      </c>
      <c r="B5" s="11">
        <v>0.5</v>
      </c>
      <c r="E5" s="3"/>
      <c r="F5" s="3"/>
      <c r="G5" s="3"/>
      <c r="H5" s="3"/>
    </row>
    <row r="6" spans="1:8">
      <c r="A6" s="9" t="s">
        <v>2</v>
      </c>
      <c r="B6" s="10">
        <f>NPV(B4,表格1[現金流量])</f>
        <v>10261149.920676919</v>
      </c>
      <c r="E6" s="1"/>
      <c r="F6" s="1"/>
      <c r="G6" s="1"/>
      <c r="H6" s="1"/>
    </row>
    <row r="7" spans="1:8">
      <c r="E7" s="1"/>
      <c r="F7" s="1"/>
      <c r="G7" s="1"/>
      <c r="H7" s="1"/>
    </row>
    <row r="8" spans="1:8">
      <c r="A8" s="2" t="s">
        <v>0</v>
      </c>
      <c r="B8" s="2" t="s">
        <v>1</v>
      </c>
      <c r="E8" s="1"/>
      <c r="F8" s="1"/>
      <c r="G8" s="1"/>
      <c r="H8" s="1"/>
    </row>
    <row r="9" spans="1:8">
      <c r="A9" s="2">
        <v>1</v>
      </c>
      <c r="B9" s="1">
        <f>目前年租金*12</f>
        <v>360000</v>
      </c>
      <c r="E9" s="1"/>
      <c r="F9" s="1"/>
      <c r="G9" s="1"/>
      <c r="H9" s="1"/>
    </row>
    <row r="10" spans="1:8">
      <c r="A10" s="2">
        <f>A9+1</f>
        <v>2</v>
      </c>
      <c r="B10" s="1">
        <f>IF([年]=房屋勘用年數+1,B9*(1+租金成長率)*重建分配比例,B9*(1+租金成長率))</f>
        <v>367200</v>
      </c>
      <c r="C10" s="4"/>
      <c r="D10" s="1"/>
      <c r="E10" s="1"/>
      <c r="F10" s="1"/>
      <c r="G10" s="1"/>
      <c r="H10" s="1"/>
    </row>
    <row r="11" spans="1:8">
      <c r="A11" s="2">
        <f t="shared" ref="A11:A74" si="0">A10+1</f>
        <v>3</v>
      </c>
      <c r="B11" s="1">
        <f>IF([年]=房屋勘用年數+1,B10*(1+租金成長率)*重建分配比例,B10*(1+租金成長率))</f>
        <v>374544</v>
      </c>
      <c r="C11" s="4"/>
      <c r="D11" s="1"/>
      <c r="E11" s="1"/>
      <c r="F11" s="1"/>
      <c r="G11" s="1"/>
      <c r="H11" s="1"/>
    </row>
    <row r="12" spans="1:8">
      <c r="A12" s="2">
        <f t="shared" si="0"/>
        <v>4</v>
      </c>
      <c r="B12" s="1">
        <f>IF([年]=房屋勘用年數+1,B11*(1+租金成長率)*重建分配比例,B11*(1+租金成長率))</f>
        <v>382034.88</v>
      </c>
    </row>
    <row r="13" spans="1:8">
      <c r="A13" s="2">
        <f t="shared" si="0"/>
        <v>5</v>
      </c>
      <c r="B13" s="1">
        <f>IF([年]=房屋勘用年數+1,B12*(1+租金成長率)*重建分配比例,B12*(1+租金成長率))</f>
        <v>389675.57760000002</v>
      </c>
    </row>
    <row r="14" spans="1:8">
      <c r="A14" s="2">
        <f t="shared" si="0"/>
        <v>6</v>
      </c>
      <c r="B14" s="1">
        <f>IF([年]=房屋勘用年數+1,B13*(1+租金成長率)*重建分配比例,B13*(1+租金成長率))</f>
        <v>397469.08915200003</v>
      </c>
    </row>
    <row r="15" spans="1:8">
      <c r="A15" s="2">
        <f t="shared" si="0"/>
        <v>7</v>
      </c>
      <c r="B15" s="1">
        <f>IF([年]=房屋勘用年數+1,B14*(1+租金成長率)*重建分配比例,B14*(1+租金成長率))</f>
        <v>405418.47093504004</v>
      </c>
    </row>
    <row r="16" spans="1:8">
      <c r="A16" s="2">
        <f t="shared" si="0"/>
        <v>8</v>
      </c>
      <c r="B16" s="1">
        <f>IF([年]=房屋勘用年數+1,B15*(1+租金成長率)*重建分配比例,B15*(1+租金成長率))</f>
        <v>413526.84035374084</v>
      </c>
    </row>
    <row r="17" spans="1:2">
      <c r="A17" s="2">
        <f t="shared" si="0"/>
        <v>9</v>
      </c>
      <c r="B17" s="1">
        <f>IF([年]=房屋勘用年數+1,B16*(1+租金成長率)*重建分配比例,B16*(1+租金成長率))</f>
        <v>421797.3771608157</v>
      </c>
    </row>
    <row r="18" spans="1:2">
      <c r="A18" s="2">
        <f t="shared" si="0"/>
        <v>10</v>
      </c>
      <c r="B18" s="1">
        <f>IF([年]=房屋勘用年數+1,B17*(1+租金成長率)*重建分配比例,B17*(1+租金成長率))</f>
        <v>430233.32470403204</v>
      </c>
    </row>
    <row r="19" spans="1:2">
      <c r="A19" s="2">
        <f t="shared" si="0"/>
        <v>11</v>
      </c>
      <c r="B19" s="1">
        <f>IF([年]=房屋勘用年數+1,B18*(1+租金成長率)*重建分配比例,B18*(1+租金成長率))</f>
        <v>438837.99119811266</v>
      </c>
    </row>
    <row r="20" spans="1:2">
      <c r="A20" s="2">
        <f t="shared" si="0"/>
        <v>12</v>
      </c>
      <c r="B20" s="1">
        <f>IF([年]=房屋勘用年數+1,B19*(1+租金成長率)*重建分配比例,B19*(1+租金成長率))</f>
        <v>447614.75102207495</v>
      </c>
    </row>
    <row r="21" spans="1:2">
      <c r="A21" s="2">
        <f t="shared" si="0"/>
        <v>13</v>
      </c>
      <c r="B21" s="1">
        <f>IF([年]=房屋勘用年數+1,B20*(1+租金成長率)*重建分配比例,B20*(1+租金成長率))</f>
        <v>456567.04604251648</v>
      </c>
    </row>
    <row r="22" spans="1:2">
      <c r="A22" s="2">
        <f t="shared" si="0"/>
        <v>14</v>
      </c>
      <c r="B22" s="1">
        <f>IF([年]=房屋勘用年數+1,B21*(1+租金成長率)*重建分配比例,B21*(1+租金成長率))</f>
        <v>465698.38696336682</v>
      </c>
    </row>
    <row r="23" spans="1:2">
      <c r="A23" s="2">
        <f t="shared" si="0"/>
        <v>15</v>
      </c>
      <c r="B23" s="1">
        <f>IF([年]=房屋勘用年數+1,B22*(1+租金成長率)*重建分配比例,B22*(1+租金成長率))</f>
        <v>475012.35470263415</v>
      </c>
    </row>
    <row r="24" spans="1:2">
      <c r="A24" s="2">
        <f t="shared" si="0"/>
        <v>16</v>
      </c>
      <c r="B24" s="1">
        <f>IF([年]=房屋勘用年數+1,B23*(1+租金成長率)*重建分配比例,B23*(1+租金成長率))</f>
        <v>484512.60179668682</v>
      </c>
    </row>
    <row r="25" spans="1:2">
      <c r="A25" s="2">
        <f t="shared" si="0"/>
        <v>17</v>
      </c>
      <c r="B25" s="1">
        <f>IF([年]=房屋勘用年數+1,B24*(1+租金成長率)*重建分配比例,B24*(1+租金成長率))</f>
        <v>494202.85383262055</v>
      </c>
    </row>
    <row r="26" spans="1:2">
      <c r="A26" s="2">
        <f t="shared" si="0"/>
        <v>18</v>
      </c>
      <c r="B26" s="1">
        <f>IF([年]=房屋勘用年數+1,B25*(1+租金成長率)*重建分配比例,B25*(1+租金成長率))</f>
        <v>504086.91090927296</v>
      </c>
    </row>
    <row r="27" spans="1:2">
      <c r="A27" s="2">
        <f t="shared" si="0"/>
        <v>19</v>
      </c>
      <c r="B27" s="1">
        <f>IF([年]=房屋勘用年數+1,B26*(1+租金成長率)*重建分配比例,B26*(1+租金成長率))</f>
        <v>514168.64912745846</v>
      </c>
    </row>
    <row r="28" spans="1:2">
      <c r="A28" s="2">
        <f t="shared" si="0"/>
        <v>20</v>
      </c>
      <c r="B28" s="1">
        <f>IF([年]=房屋勘用年數+1,B27*(1+租金成長率)*重建分配比例,B27*(1+租金成長率))</f>
        <v>524452.02211000759</v>
      </c>
    </row>
    <row r="29" spans="1:2">
      <c r="A29" s="2">
        <f t="shared" si="0"/>
        <v>21</v>
      </c>
      <c r="B29" s="1">
        <f>IF([年]=房屋勘用年數+1,B28*(1+租金成長率)*重建分配比例,B28*(1+租金成長率))</f>
        <v>534941.06255220773</v>
      </c>
    </row>
    <row r="30" spans="1:2">
      <c r="A30" s="2">
        <f t="shared" si="0"/>
        <v>22</v>
      </c>
      <c r="B30" s="1">
        <f>IF([年]=房屋勘用年數+1,B29*(1+租金成長率)*重建分配比例,B29*(1+租金成長率))</f>
        <v>545639.8838032519</v>
      </c>
    </row>
    <row r="31" spans="1:2">
      <c r="A31" s="2">
        <f t="shared" si="0"/>
        <v>23</v>
      </c>
      <c r="B31" s="1">
        <f>IF([年]=房屋勘用年數+1,B30*(1+租金成長率)*重建分配比例,B30*(1+租金成長率))</f>
        <v>556552.6814793169</v>
      </c>
    </row>
    <row r="32" spans="1:2">
      <c r="A32" s="2">
        <f t="shared" si="0"/>
        <v>24</v>
      </c>
      <c r="B32" s="1">
        <f>IF([年]=房屋勘用年數+1,B31*(1+租金成長率)*重建分配比例,B31*(1+租金成長率))</f>
        <v>567683.73510890326</v>
      </c>
    </row>
    <row r="33" spans="1:2">
      <c r="A33" s="2">
        <f t="shared" si="0"/>
        <v>25</v>
      </c>
      <c r="B33" s="1">
        <f>IF([年]=房屋勘用年數+1,B32*(1+租金成長率)*重建分配比例,B32*(1+租金成長率))</f>
        <v>579037.40981108136</v>
      </c>
    </row>
    <row r="34" spans="1:2">
      <c r="A34" s="2">
        <f t="shared" si="0"/>
        <v>26</v>
      </c>
      <c r="B34" s="1">
        <f>IF([年]=房屋勘用年數+1,B33*(1+租金成長率)*重建分配比例,B33*(1+租金成長率))</f>
        <v>590618.15800730302</v>
      </c>
    </row>
    <row r="35" spans="1:2">
      <c r="A35" s="2">
        <f t="shared" si="0"/>
        <v>27</v>
      </c>
      <c r="B35" s="1">
        <f>IF([年]=房屋勘用年數+1,B34*(1+租金成長率)*重建分配比例,B34*(1+租金成長率))</f>
        <v>602430.52116744907</v>
      </c>
    </row>
    <row r="36" spans="1:2">
      <c r="A36" s="2">
        <f t="shared" si="0"/>
        <v>28</v>
      </c>
      <c r="B36" s="1">
        <f>IF([年]=房屋勘用年數+1,B35*(1+租金成長率)*重建分配比例,B35*(1+租金成長率))</f>
        <v>614479.13159079803</v>
      </c>
    </row>
    <row r="37" spans="1:2">
      <c r="A37" s="2">
        <f t="shared" si="0"/>
        <v>29</v>
      </c>
      <c r="B37" s="1">
        <f>IF([年]=房屋勘用年數+1,B36*(1+租金成長率)*重建分配比例,B36*(1+租金成長率))</f>
        <v>626768.71422261395</v>
      </c>
    </row>
    <row r="38" spans="1:2">
      <c r="A38" s="2">
        <f t="shared" si="0"/>
        <v>30</v>
      </c>
      <c r="B38" s="1">
        <f>IF([年]=房屋勘用年數+1,B37*(1+租金成長率)*重建分配比例,B37*(1+租金成長率))</f>
        <v>639304.08850706625</v>
      </c>
    </row>
    <row r="39" spans="1:2">
      <c r="A39" s="2">
        <f t="shared" si="0"/>
        <v>31</v>
      </c>
      <c r="B39" s="1">
        <f>IF([年]=房屋勘用年數+1,B38*(1+租金成長率)*重建分配比例,B38*(1+租金成長率))</f>
        <v>652090.17027720762</v>
      </c>
    </row>
    <row r="40" spans="1:2">
      <c r="A40" s="2">
        <f t="shared" si="0"/>
        <v>32</v>
      </c>
      <c r="B40" s="1">
        <f>IF([年]=房屋勘用年數+1,B39*(1+租金成長率)*重建分配比例,B39*(1+租金成長率))</f>
        <v>665131.97368275176</v>
      </c>
    </row>
    <row r="41" spans="1:2">
      <c r="A41" s="2">
        <f t="shared" si="0"/>
        <v>33</v>
      </c>
      <c r="B41" s="1">
        <f>IF([年]=房屋勘用年數+1,B40*(1+租金成長率)*重建分配比例,B40*(1+租金成長率))</f>
        <v>678434.61315640679</v>
      </c>
    </row>
    <row r="42" spans="1:2">
      <c r="A42" s="2">
        <f t="shared" si="0"/>
        <v>34</v>
      </c>
      <c r="B42" s="1">
        <f>IF([年]=房屋勘用年數+1,B41*(1+租金成長率)*重建分配比例,B41*(1+租金成長率))</f>
        <v>692003.30541953491</v>
      </c>
    </row>
    <row r="43" spans="1:2">
      <c r="A43" s="2">
        <f t="shared" si="0"/>
        <v>35</v>
      </c>
      <c r="B43" s="1">
        <f>IF([年]=房屋勘用年數+1,B42*(1+租金成長率)*重建分配比例,B42*(1+租金成長率))</f>
        <v>705843.3715279256</v>
      </c>
    </row>
    <row r="44" spans="1:2">
      <c r="A44" s="2">
        <f t="shared" si="0"/>
        <v>36</v>
      </c>
      <c r="B44" s="1">
        <f>IF([年]=房屋勘用年數+1,B43*(1+租金成長率)*重建分配比例,B43*(1+租金成長率))</f>
        <v>719960.23895848414</v>
      </c>
    </row>
    <row r="45" spans="1:2">
      <c r="A45" s="2">
        <f t="shared" si="0"/>
        <v>37</v>
      </c>
      <c r="B45" s="1">
        <f>IF([年]=房屋勘用年數+1,B44*(1+租金成長率)*重建分配比例,B44*(1+租金成長率))</f>
        <v>734359.44373765378</v>
      </c>
    </row>
    <row r="46" spans="1:2">
      <c r="A46" s="2">
        <f t="shared" si="0"/>
        <v>38</v>
      </c>
      <c r="B46" s="1">
        <f>IF([年]=房屋勘用年數+1,B45*(1+租金成長率)*重建分配比例,B45*(1+租金成長率))</f>
        <v>749046.63261240686</v>
      </c>
    </row>
    <row r="47" spans="1:2">
      <c r="A47" s="2">
        <f t="shared" si="0"/>
        <v>39</v>
      </c>
      <c r="B47" s="1">
        <f>IF([年]=房屋勘用年數+1,B46*(1+租金成長率)*重建分配比例,B46*(1+租金成長率))</f>
        <v>764027.56526465504</v>
      </c>
    </row>
    <row r="48" spans="1:2">
      <c r="A48" s="2">
        <f t="shared" si="0"/>
        <v>40</v>
      </c>
      <c r="B48" s="1">
        <f>IF([年]=房屋勘用年數+1,B47*(1+租金成長率)*重建分配比例,B47*(1+租金成長率))</f>
        <v>779308.11656994815</v>
      </c>
    </row>
    <row r="49" spans="1:2">
      <c r="A49" s="2">
        <f t="shared" si="0"/>
        <v>41</v>
      </c>
      <c r="B49" s="1">
        <f>IF([年]=房屋勘用年數+1,B48*(1+租金成長率)*重建分配比例,B48*(1+租金成長率))</f>
        <v>794894.27890134708</v>
      </c>
    </row>
    <row r="50" spans="1:2">
      <c r="A50" s="2">
        <f t="shared" si="0"/>
        <v>42</v>
      </c>
      <c r="B50" s="1">
        <f>IF([年]=房屋勘用年數+1,B49*(1+租金成長率)*重建分配比例,B49*(1+租金成長率))</f>
        <v>810792.16447937407</v>
      </c>
    </row>
    <row r="51" spans="1:2">
      <c r="A51" s="2">
        <f t="shared" si="0"/>
        <v>43</v>
      </c>
      <c r="B51" s="1">
        <f>IF([年]=房屋勘用年數+1,B50*(1+租金成長率)*重建分配比例,B50*(1+租金成長率))</f>
        <v>827008.0077689616</v>
      </c>
    </row>
    <row r="52" spans="1:2">
      <c r="A52" s="2">
        <f t="shared" si="0"/>
        <v>44</v>
      </c>
      <c r="B52" s="1">
        <f>IF([年]=房屋勘用年數+1,B51*(1+租金成長率)*重建分配比例,B51*(1+租金成長率))</f>
        <v>843548.16792434081</v>
      </c>
    </row>
    <row r="53" spans="1:2">
      <c r="A53" s="2">
        <f t="shared" si="0"/>
        <v>45</v>
      </c>
      <c r="B53" s="1">
        <f>IF([年]=房屋勘用年數+1,B52*(1+租金成長率)*重建分配比例,B52*(1+租金成長率))</f>
        <v>860419.1312828277</v>
      </c>
    </row>
    <row r="54" spans="1:2">
      <c r="A54" s="2">
        <f t="shared" si="0"/>
        <v>46</v>
      </c>
      <c r="B54" s="1">
        <f>IF([年]=房屋勘用年數+1,B53*(1+租金成長率)*重建分配比例,B53*(1+租金成長率))</f>
        <v>877627.51390848425</v>
      </c>
    </row>
    <row r="55" spans="1:2">
      <c r="A55" s="2">
        <f t="shared" si="0"/>
        <v>47</v>
      </c>
      <c r="B55" s="1">
        <f>IF([年]=房屋勘用年數+1,B54*(1+租金成長率)*重建分配比例,B54*(1+租金成長率))</f>
        <v>895180.06418665394</v>
      </c>
    </row>
    <row r="56" spans="1:2">
      <c r="A56" s="2">
        <f t="shared" si="0"/>
        <v>48</v>
      </c>
      <c r="B56" s="1">
        <f>IF([年]=房屋勘用年數+1,B55*(1+租金成長率)*重建分配比例,B55*(1+租金成長率))</f>
        <v>913083.66547038709</v>
      </c>
    </row>
    <row r="57" spans="1:2">
      <c r="A57" s="2">
        <f t="shared" si="0"/>
        <v>49</v>
      </c>
      <c r="B57" s="1">
        <f>IF([年]=房屋勘用年數+1,B56*(1+租金成長率)*重建分配比例,B56*(1+租金成長率))</f>
        <v>931345.33877979487</v>
      </c>
    </row>
    <row r="58" spans="1:2">
      <c r="A58" s="2">
        <f t="shared" si="0"/>
        <v>50</v>
      </c>
      <c r="B58" s="1">
        <f>IF([年]=房屋勘用年數+1,B57*(1+租金成長率)*重建分配比例,B57*(1+租金成長率))</f>
        <v>949972.24555539084</v>
      </c>
    </row>
    <row r="59" spans="1:2">
      <c r="A59" s="2">
        <f t="shared" si="0"/>
        <v>51</v>
      </c>
      <c r="B59" s="1">
        <f>IF([年]=房屋勘用年數+1,B58*(1+租金成長率)*重建分配比例,B58*(1+租金成長率))</f>
        <v>484485.84523324936</v>
      </c>
    </row>
    <row r="60" spans="1:2">
      <c r="A60" s="2">
        <f t="shared" si="0"/>
        <v>52</v>
      </c>
      <c r="B60" s="1">
        <f>IF([年]=房屋勘用年數+1,B59*(1+租金成長率)*重建分配比例,B59*(1+租金成長率))</f>
        <v>494175.56213791436</v>
      </c>
    </row>
    <row r="61" spans="1:2">
      <c r="A61" s="2">
        <f t="shared" si="0"/>
        <v>53</v>
      </c>
      <c r="B61" s="1">
        <f>IF([年]=房屋勘用年數+1,B60*(1+租金成長率)*重建分配比例,B60*(1+租金成長率))</f>
        <v>504059.07338067266</v>
      </c>
    </row>
    <row r="62" spans="1:2">
      <c r="A62" s="2">
        <f t="shared" si="0"/>
        <v>54</v>
      </c>
      <c r="B62" s="1">
        <f>IF([年]=房屋勘用年數+1,B61*(1+租金成長率)*重建分配比例,B61*(1+租金成長率))</f>
        <v>514140.2548482861</v>
      </c>
    </row>
    <row r="63" spans="1:2">
      <c r="A63" s="2">
        <f t="shared" si="0"/>
        <v>55</v>
      </c>
      <c r="B63" s="1">
        <f>IF([年]=房屋勘用年數+1,B62*(1+租金成長率)*重建分配比例,B62*(1+租金成長率))</f>
        <v>524423.05994525179</v>
      </c>
    </row>
    <row r="64" spans="1:2">
      <c r="A64" s="2">
        <f t="shared" si="0"/>
        <v>56</v>
      </c>
      <c r="B64" s="1">
        <f>IF([年]=房屋勘用年數+1,B63*(1+租金成長率)*重建分配比例,B63*(1+租金成長率))</f>
        <v>534911.52114415681</v>
      </c>
    </row>
    <row r="65" spans="1:2">
      <c r="A65" s="2">
        <f t="shared" si="0"/>
        <v>57</v>
      </c>
      <c r="B65" s="1">
        <f>IF([年]=房屋勘用年數+1,B64*(1+租金成長率)*重建分配比例,B64*(1+租金成長率))</f>
        <v>545609.75156703999</v>
      </c>
    </row>
    <row r="66" spans="1:2">
      <c r="A66" s="2">
        <f t="shared" si="0"/>
        <v>58</v>
      </c>
      <c r="B66" s="1">
        <f>IF([年]=房屋勘用年數+1,B65*(1+租金成長率)*重建分配比例,B65*(1+租金成長率))</f>
        <v>556521.9465983808</v>
      </c>
    </row>
    <row r="67" spans="1:2">
      <c r="A67" s="2">
        <f t="shared" si="0"/>
        <v>59</v>
      </c>
      <c r="B67" s="1">
        <f>IF([年]=房屋勘用年數+1,B66*(1+租金成長率)*重建分配比例,B66*(1+租金成長率))</f>
        <v>567652.3855303484</v>
      </c>
    </row>
    <row r="68" spans="1:2">
      <c r="A68" s="2">
        <f t="shared" si="0"/>
        <v>60</v>
      </c>
      <c r="B68" s="1">
        <f>IF([年]=房屋勘用年數+1,B67*(1+租金成長率)*重建分配比例,B67*(1+租金成長率))</f>
        <v>579005.43324095535</v>
      </c>
    </row>
    <row r="69" spans="1:2">
      <c r="A69" s="2">
        <f t="shared" si="0"/>
        <v>61</v>
      </c>
      <c r="B69" s="1">
        <f>IF([年]=房屋勘用年數+1,B68*(1+租金成長率)*重建分配比例,B68*(1+租金成長率))</f>
        <v>590585.5419057745</v>
      </c>
    </row>
    <row r="70" spans="1:2">
      <c r="A70" s="2">
        <f t="shared" si="0"/>
        <v>62</v>
      </c>
      <c r="B70" s="1">
        <f>IF([年]=房屋勘用年數+1,B69*(1+租金成長率)*重建分配比例,B69*(1+租金成長率))</f>
        <v>602397.25274389004</v>
      </c>
    </row>
    <row r="71" spans="1:2">
      <c r="A71" s="2">
        <f t="shared" si="0"/>
        <v>63</v>
      </c>
      <c r="B71" s="1">
        <f>IF([年]=房屋勘用年數+1,B70*(1+租金成長率)*重建分配比例,B70*(1+租金成長率))</f>
        <v>614445.19779876783</v>
      </c>
    </row>
    <row r="72" spans="1:2">
      <c r="A72" s="2">
        <f t="shared" si="0"/>
        <v>64</v>
      </c>
      <c r="B72" s="1">
        <f>IF([年]=房屋勘用年數+1,B71*(1+租金成長率)*重建分配比例,B71*(1+租金成長率))</f>
        <v>626734.10175474314</v>
      </c>
    </row>
    <row r="73" spans="1:2">
      <c r="A73" s="2">
        <f t="shared" si="0"/>
        <v>65</v>
      </c>
      <c r="B73" s="1">
        <f>IF([年]=房屋勘用年數+1,B72*(1+租金成長率)*重建分配比例,B72*(1+租金成長率))</f>
        <v>639268.78378983797</v>
      </c>
    </row>
    <row r="74" spans="1:2">
      <c r="A74" s="2">
        <f t="shared" si="0"/>
        <v>66</v>
      </c>
      <c r="B74" s="1">
        <f>IF([年]=房屋勘用年數+1,B73*(1+租金成長率)*重建分配比例,B73*(1+租金成長率))</f>
        <v>652054.15946563473</v>
      </c>
    </row>
    <row r="75" spans="1:2">
      <c r="A75" s="2">
        <f t="shared" ref="A75:A108" si="1">A74+1</f>
        <v>67</v>
      </c>
      <c r="B75" s="1">
        <f>IF([年]=房屋勘用年數+1,B74*(1+租金成長率)*重建分配比例,B74*(1+租金成長率))</f>
        <v>665095.24265494745</v>
      </c>
    </row>
    <row r="76" spans="1:2">
      <c r="A76" s="2">
        <f t="shared" si="1"/>
        <v>68</v>
      </c>
      <c r="B76" s="1">
        <f>IF([年]=房屋勘用年數+1,B75*(1+租金成長率)*重建分配比例,B75*(1+租金成長率))</f>
        <v>678397.14750804636</v>
      </c>
    </row>
    <row r="77" spans="1:2">
      <c r="A77" s="2">
        <f t="shared" si="1"/>
        <v>69</v>
      </c>
      <c r="B77" s="1">
        <f>IF([年]=房屋勘用年數+1,B76*(1+租金成長率)*重建分配比例,B76*(1+租金成長率))</f>
        <v>691965.0904582073</v>
      </c>
    </row>
    <row r="78" spans="1:2">
      <c r="A78" s="2">
        <f t="shared" si="1"/>
        <v>70</v>
      </c>
      <c r="B78" s="1">
        <f>IF([年]=房屋勘用年數+1,B77*(1+租金成長率)*重建分配比例,B77*(1+租金成長率))</f>
        <v>705804.39226737141</v>
      </c>
    </row>
    <row r="79" spans="1:2">
      <c r="A79" s="2">
        <f t="shared" si="1"/>
        <v>71</v>
      </c>
      <c r="B79" s="1">
        <f>IF([年]=房屋勘用年數+1,B78*(1+租金成長率)*重建分配比例,B78*(1+租金成長率))</f>
        <v>719920.48011271888</v>
      </c>
    </row>
    <row r="80" spans="1:2">
      <c r="A80" s="2">
        <f t="shared" si="1"/>
        <v>72</v>
      </c>
      <c r="B80" s="1">
        <f>IF([年]=房屋勘用年數+1,B79*(1+租金成長率)*重建分配比例,B79*(1+租金成長率))</f>
        <v>734318.88971497328</v>
      </c>
    </row>
    <row r="81" spans="1:2">
      <c r="A81" s="2">
        <f t="shared" si="1"/>
        <v>73</v>
      </c>
      <c r="B81" s="1">
        <f>IF([年]=房屋勘用年數+1,B80*(1+租金成長率)*重建分配比例,B80*(1+租金成長率))</f>
        <v>749005.26750927279</v>
      </c>
    </row>
    <row r="82" spans="1:2">
      <c r="A82" s="2">
        <f t="shared" si="1"/>
        <v>74</v>
      </c>
      <c r="B82" s="1">
        <f>IF([年]=房屋勘用年數+1,B81*(1+租金成長率)*重建分配比例,B81*(1+租金成長率))</f>
        <v>763985.37285945821</v>
      </c>
    </row>
    <row r="83" spans="1:2">
      <c r="A83" s="2">
        <f t="shared" si="1"/>
        <v>75</v>
      </c>
      <c r="B83" s="1">
        <f>IF([年]=房屋勘用年數+1,B82*(1+租金成長率)*重建分配比例,B82*(1+租金成長率))</f>
        <v>779265.08031664742</v>
      </c>
    </row>
    <row r="84" spans="1:2">
      <c r="A84" s="2">
        <f t="shared" si="1"/>
        <v>76</v>
      </c>
      <c r="B84" s="1">
        <f>IF([年]=房屋勘用年數+1,B83*(1+租金成長率)*重建分配比例,B83*(1+租金成長率))</f>
        <v>794850.38192298042</v>
      </c>
    </row>
    <row r="85" spans="1:2">
      <c r="A85" s="2">
        <f t="shared" si="1"/>
        <v>77</v>
      </c>
      <c r="B85" s="1">
        <f>IF([年]=房屋勘用年數+1,B84*(1+租金成長率)*重建分配比例,B84*(1+租金成長率))</f>
        <v>810747.3895614401</v>
      </c>
    </row>
    <row r="86" spans="1:2">
      <c r="A86" s="2">
        <f t="shared" si="1"/>
        <v>78</v>
      </c>
      <c r="B86" s="1">
        <f>IF([年]=房屋勘用年數+1,B85*(1+租金成長率)*重建分配比例,B85*(1+租金成長率))</f>
        <v>826962.33735266887</v>
      </c>
    </row>
    <row r="87" spans="1:2">
      <c r="A87" s="2">
        <f t="shared" si="1"/>
        <v>79</v>
      </c>
      <c r="B87" s="1">
        <f>IF([年]=房屋勘用年數+1,B86*(1+租金成長率)*重建分配比例,B86*(1+租金成長率))</f>
        <v>843501.58409972221</v>
      </c>
    </row>
    <row r="88" spans="1:2">
      <c r="A88" s="2">
        <f t="shared" si="1"/>
        <v>80</v>
      </c>
      <c r="B88" s="1">
        <f>IF([年]=房屋勘用年數+1,B87*(1+租金成長率)*重建分配比例,B87*(1+租金成長率))</f>
        <v>860371.61578171665</v>
      </c>
    </row>
    <row r="89" spans="1:2">
      <c r="A89" s="2">
        <f t="shared" si="1"/>
        <v>81</v>
      </c>
      <c r="B89" s="1">
        <f>IF([年]=房屋勘用年數+1,B88*(1+租金成長率)*重建分配比例,B88*(1+租金成長率))</f>
        <v>877579.04809735098</v>
      </c>
    </row>
    <row r="90" spans="1:2">
      <c r="A90" s="2">
        <f t="shared" si="1"/>
        <v>82</v>
      </c>
      <c r="B90" s="1">
        <f>IF([年]=房屋勘用年數+1,B89*(1+租金成長率)*重建分配比例,B89*(1+租金成長率))</f>
        <v>895130.62905929796</v>
      </c>
    </row>
    <row r="91" spans="1:2">
      <c r="A91" s="2">
        <f t="shared" si="1"/>
        <v>83</v>
      </c>
      <c r="B91" s="1">
        <f>IF([年]=房屋勘用年數+1,B90*(1+租金成長率)*重建分配比例,B90*(1+租金成長率))</f>
        <v>913033.24164048396</v>
      </c>
    </row>
    <row r="92" spans="1:2">
      <c r="A92" s="2">
        <f t="shared" si="1"/>
        <v>84</v>
      </c>
      <c r="B92" s="1">
        <f>IF([年]=房屋勘用年數+1,B91*(1+租金成長率)*重建分配比例,B91*(1+租金成長率))</f>
        <v>931293.90647329367</v>
      </c>
    </row>
    <row r="93" spans="1:2">
      <c r="A93" s="2">
        <f t="shared" si="1"/>
        <v>85</v>
      </c>
      <c r="B93" s="1">
        <f>IF([年]=房屋勘用年數+1,B92*(1+租金成長率)*重建分配比例,B92*(1+租金成長率))</f>
        <v>949919.78460275952</v>
      </c>
    </row>
    <row r="94" spans="1:2">
      <c r="A94" s="2">
        <f t="shared" si="1"/>
        <v>86</v>
      </c>
      <c r="B94" s="1">
        <f>IF([年]=房屋勘用年數+1,B93*(1+租金成長率)*重建分配比例,B93*(1+租金成長率))</f>
        <v>968918.18029481475</v>
      </c>
    </row>
    <row r="95" spans="1:2">
      <c r="A95" s="2">
        <f t="shared" si="1"/>
        <v>87</v>
      </c>
      <c r="B95" s="1">
        <f>IF([年]=房屋勘用年數+1,B94*(1+租金成長率)*重建分配比例,B94*(1+租金成長率))</f>
        <v>988296.54390071111</v>
      </c>
    </row>
    <row r="96" spans="1:2">
      <c r="A96" s="2">
        <f t="shared" si="1"/>
        <v>88</v>
      </c>
      <c r="B96" s="1">
        <f>IF([年]=房屋勘用年數+1,B95*(1+租金成長率)*重建分配比例,B95*(1+租金成長率))</f>
        <v>1008062.4747787253</v>
      </c>
    </row>
    <row r="97" spans="1:2">
      <c r="A97" s="2">
        <f t="shared" si="1"/>
        <v>89</v>
      </c>
      <c r="B97" s="1">
        <f>IF([年]=房屋勘用年數+1,B96*(1+租金成長率)*重建分配比例,B96*(1+租金成長率))</f>
        <v>1028223.7242742998</v>
      </c>
    </row>
    <row r="98" spans="1:2">
      <c r="A98" s="2">
        <f t="shared" si="1"/>
        <v>90</v>
      </c>
      <c r="B98" s="1">
        <f>IF([年]=房屋勘用年數+1,B97*(1+租金成長率)*重建分配比例,B97*(1+租金成長率))</f>
        <v>1048788.1987597859</v>
      </c>
    </row>
    <row r="99" spans="1:2">
      <c r="A99" s="2">
        <f t="shared" si="1"/>
        <v>91</v>
      </c>
      <c r="B99" s="1">
        <f>IF([年]=房屋勘用年數+1,B98*(1+租金成長率)*重建分配比例,B98*(1+租金成長率))</f>
        <v>1069763.9627349817</v>
      </c>
    </row>
    <row r="100" spans="1:2">
      <c r="A100" s="2">
        <f t="shared" si="1"/>
        <v>92</v>
      </c>
      <c r="B100" s="1">
        <f>IF([年]=房屋勘用年數+1,B99*(1+租金成長率)*重建分配比例,B99*(1+租金成長率))</f>
        <v>1091159.2419896813</v>
      </c>
    </row>
    <row r="101" spans="1:2">
      <c r="A101" s="2">
        <f t="shared" si="1"/>
        <v>93</v>
      </c>
      <c r="B101" s="1">
        <f>IF([年]=房屋勘用年數+1,B100*(1+租金成長率)*重建分配比例,B100*(1+租金成長率))</f>
        <v>1112982.426829475</v>
      </c>
    </row>
    <row r="102" spans="1:2">
      <c r="A102" s="2">
        <f t="shared" si="1"/>
        <v>94</v>
      </c>
      <c r="B102" s="1">
        <f>IF([年]=房屋勘用年數+1,B101*(1+租金成長率)*重建分配比例,B101*(1+租金成長率))</f>
        <v>1135242.0753660644</v>
      </c>
    </row>
    <row r="103" spans="1:2">
      <c r="A103" s="2">
        <f t="shared" si="1"/>
        <v>95</v>
      </c>
      <c r="B103" s="1">
        <f>IF([年]=房屋勘用年數+1,B102*(1+租金成長率)*重建分配比例,B102*(1+租金成長率))</f>
        <v>1157946.9168733857</v>
      </c>
    </row>
    <row r="104" spans="1:2">
      <c r="A104" s="2">
        <f t="shared" si="1"/>
        <v>96</v>
      </c>
      <c r="B104" s="1">
        <f>IF([年]=房屋勘用年數+1,B103*(1+租金成長率)*重建分配比例,B103*(1+租金成長率))</f>
        <v>1181105.8552108535</v>
      </c>
    </row>
    <row r="105" spans="1:2">
      <c r="A105" s="2">
        <f t="shared" si="1"/>
        <v>97</v>
      </c>
      <c r="B105" s="1">
        <f>IF([年]=房屋勘用年數+1,B104*(1+租金成長率)*重建分配比例,B104*(1+租金成長率))</f>
        <v>1204727.9723150707</v>
      </c>
    </row>
    <row r="106" spans="1:2">
      <c r="A106" s="2">
        <f t="shared" si="1"/>
        <v>98</v>
      </c>
      <c r="B106" s="1">
        <f>IF([年]=房屋勘用年數+1,B105*(1+租金成長率)*重建分配比例,B105*(1+租金成長率))</f>
        <v>1228822.5317613722</v>
      </c>
    </row>
    <row r="107" spans="1:2">
      <c r="A107" s="2">
        <f t="shared" si="1"/>
        <v>99</v>
      </c>
      <c r="B107" s="1">
        <f>IF([年]=房屋勘用年數+1,B106*(1+租金成長率)*重建分配比例,B106*(1+租金成長率))</f>
        <v>1253398.9823965996</v>
      </c>
    </row>
    <row r="108" spans="1:2">
      <c r="A108" s="2">
        <f t="shared" si="1"/>
        <v>100</v>
      </c>
      <c r="B108" s="1">
        <f>IF([年]=房屋勘用年數+1,B107*(1+租金成長率)*重建分配比例,B107*(1+租金成長率))</f>
        <v>1278466.9620445317</v>
      </c>
    </row>
  </sheetData>
  <phoneticPr fontId="2" type="noConversion"/>
  <hyperlinks>
    <hyperlink ref="H2" r:id="rId1"/>
  </hyperlinks>
  <pageMargins left="0.7" right="0.7" top="0.75" bottom="0.75" header="0.3" footer="0.3"/>
  <ignoredErrors>
    <ignoredError sqref="A9 B9:B108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6</vt:i4>
      </vt:variant>
    </vt:vector>
  </HeadingPairs>
  <TitlesOfParts>
    <vt:vector size="7" baseType="lpstr">
      <vt:lpstr>房價試算</vt:lpstr>
      <vt:lpstr>目前年租金</vt:lpstr>
      <vt:lpstr>年化報酬率</vt:lpstr>
      <vt:lpstr>房屋勘用年數</vt:lpstr>
      <vt:lpstr>房屋價值</vt:lpstr>
      <vt:lpstr>重建分配比例</vt:lpstr>
      <vt:lpstr>租金成長率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</dc:creator>
  <cp:lastModifiedBy>Stanley</cp:lastModifiedBy>
  <dcterms:created xsi:type="dcterms:W3CDTF">2010-08-26T01:20:25Z</dcterms:created>
  <dcterms:modified xsi:type="dcterms:W3CDTF">2010-08-27T03:04:28Z</dcterms:modified>
</cp:coreProperties>
</file>