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CatRetirement\LPA\"/>
    </mc:Choice>
  </mc:AlternateContent>
  <bookViews>
    <workbookView xWindow="0" yWindow="0" windowWidth="20490" windowHeight="7710"/>
  </bookViews>
  <sheets>
    <sheet name="月退休金試算" sheetId="1" r:id="rId1"/>
    <sheet name="平均餘命表" sheetId="2" r:id="rId2"/>
  </sheets>
  <definedNames>
    <definedName name="月領退休金">月退休金試算!$B$6</definedName>
    <definedName name="平均餘命">月退休金試算!$B$4</definedName>
    <definedName name="申請退休年齡">月退休金試算!$B$2</definedName>
    <definedName name="名目利率">月退休金試算!$B$5</definedName>
    <definedName name="收益率">月退休金試算!$B$3</definedName>
    <definedName name="退休專戶餘額">月退休金試算!$B$1</definedName>
    <definedName name="總金額">月退休金試算!$B$7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6" i="1" l="1"/>
  <c r="B7" i="1" l="1"/>
</calcChain>
</file>

<file path=xl/sharedStrings.xml><?xml version="1.0" encoding="utf-8"?>
<sst xmlns="http://schemas.openxmlformats.org/spreadsheetml/2006/main" count="11" uniqueCount="11">
  <si>
    <t>退休專戶餘額</t>
    <phoneticPr fontId="2" type="noConversion"/>
  </si>
  <si>
    <t>申請退休年齡</t>
    <phoneticPr fontId="2" type="noConversion"/>
  </si>
  <si>
    <t>平均餘命</t>
    <phoneticPr fontId="2" type="noConversion"/>
  </si>
  <si>
    <t>收益率</t>
    <phoneticPr fontId="2" type="noConversion"/>
  </si>
  <si>
    <t>月領退休金</t>
    <phoneticPr fontId="2" type="noConversion"/>
  </si>
  <si>
    <t>總金額</t>
    <phoneticPr fontId="2" type="noConversion"/>
  </si>
  <si>
    <t>月退採計之平均餘命</t>
  </si>
  <si>
    <t>生命表之平均餘命</t>
    <phoneticPr fontId="2" type="noConversion"/>
  </si>
  <si>
    <t>102年全國簡易生命表，兩性平均，單一年齡組</t>
    <phoneticPr fontId="2" type="noConversion"/>
  </si>
  <si>
    <t>退休年齡</t>
    <phoneticPr fontId="2" type="noConversion"/>
  </si>
  <si>
    <t>名目利率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</si>
</sst>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%"/>
    <numFmt numFmtId="177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4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7" fontId="3" fillId="2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3" fillId="4" borderId="1" xfId="0" applyFont="1" applyFill="1" applyBorder="1" applyProtection="1">
      <alignment vertical="center"/>
    </xf>
    <xf numFmtId="176" fontId="3" fillId="4" borderId="1" xfId="1" applyNumberFormat="1" applyFont="1" applyFill="1" applyBorder="1" applyProtection="1">
      <alignment vertical="center"/>
    </xf>
  </cellXfs>
  <cellStyles count="2">
    <cellStyle name="一般" xfId="0" builtinId="0"/>
    <cellStyle name="百分比" xfId="1" builtinId="5"/>
  </cellStyles>
  <dxfs count="5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283030</xdr:colOff>
      <xdr:row>0</xdr:row>
      <xdr:rowOff>5443</xdr:rowOff>
    </xdr:from>
    <xdr:to>
      <xdr:col>4</xdr:col>
      <xdr:colOff>398399</xdr:colOff>
      <xdr:row>3</xdr:row>
      <xdr:rowOff>10886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916" y="5443"/>
          <a:ext cx="1486969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平均餘命表" displayName="平均餘命表" ref="A3:C29" totalsRowShown="0" headerRowDxfId="4" dataDxfId="3">
  <tableColumns count="3">
    <tableColumn id="1" name="退休年齡" dataDxfId="2"/>
    <tableColumn id="2" name="生命表之平均餘命" dataDxfId="1"/>
    <tableColumn id="3" name="月退採計之平均餘命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zoomScale="175" zoomScaleNormal="175" workbookViewId="0">
      <selection activeCell="B3" sqref="B3"/>
    </sheetView>
  </sheetViews>
  <sheetFormatPr defaultRowHeight="15.75" x14ac:dyDescent="0.25"/>
  <cols>
    <col min="1" max="1" width="13.875" style="3" bestFit="1" customWidth="1"/>
    <col min="2" max="2" width="11.25" style="3" bestFit="1" customWidth="1"/>
    <col min="3" max="4" width="9" style="3"/>
    <col min="5" max="5" width="9.75" style="3" bestFit="1" customWidth="1"/>
    <col min="6" max="7" width="14.5" style="3" bestFit="1" customWidth="1"/>
    <col min="8" max="16384" width="9" style="3"/>
  </cols>
  <sheetData>
    <row r="1" spans="1:2" x14ac:dyDescent="0.25">
      <c r="A1" s="1" t="s">
        <v>0</v>
      </c>
      <c r="B1" s="7">
        <v>1000000</v>
      </c>
    </row>
    <row r="2" spans="1:2" x14ac:dyDescent="0.25">
      <c r="A2" s="1" t="s">
        <v>1</v>
      </c>
      <c r="B2" s="2">
        <v>60</v>
      </c>
    </row>
    <row r="3" spans="1:2" x14ac:dyDescent="0.25">
      <c r="A3" s="1" t="s">
        <v>3</v>
      </c>
      <c r="B3" s="4">
        <v>1.3916E-2</v>
      </c>
    </row>
    <row r="4" spans="1:2" x14ac:dyDescent="0.25">
      <c r="A4" s="1" t="s">
        <v>2</v>
      </c>
      <c r="B4" s="10">
        <f>VLOOKUP(申請退休年齡,平均餘命表[],3)</f>
        <v>24</v>
      </c>
    </row>
    <row r="5" spans="1:2" x14ac:dyDescent="0.25">
      <c r="A5" s="1" t="s">
        <v>10</v>
      </c>
      <c r="B5" s="11">
        <f>NOMINAL(收益率,12)</f>
        <v>1.3828022644274185E-2</v>
      </c>
    </row>
    <row r="6" spans="1:2" x14ac:dyDescent="0.25">
      <c r="A6" s="8" t="s">
        <v>4</v>
      </c>
      <c r="B6" s="9">
        <f>PMT(名目利率/12,平均餘命*12,-退休專戶餘額,0,1)</f>
        <v>4077.4838422990588</v>
      </c>
    </row>
    <row r="7" spans="1:2" x14ac:dyDescent="0.25">
      <c r="A7" s="8" t="s">
        <v>5</v>
      </c>
      <c r="B7" s="9">
        <f>月領退休金*平均餘命*12</f>
        <v>1174315.3465821291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7" sqref="C7"/>
    </sheetView>
  </sheetViews>
  <sheetFormatPr defaultRowHeight="15.75" x14ac:dyDescent="0.25"/>
  <cols>
    <col min="1" max="1" width="11.25" style="3" customWidth="1"/>
    <col min="2" max="2" width="19.75" style="3" customWidth="1"/>
    <col min="3" max="3" width="21.875" style="3" customWidth="1"/>
    <col min="4" max="16384" width="9" style="3"/>
  </cols>
  <sheetData>
    <row r="1" spans="1:3" x14ac:dyDescent="0.25">
      <c r="A1" s="3" t="s">
        <v>8</v>
      </c>
    </row>
    <row r="3" spans="1:3" x14ac:dyDescent="0.25">
      <c r="A3" s="6" t="s">
        <v>9</v>
      </c>
      <c r="B3" s="6" t="s">
        <v>7</v>
      </c>
      <c r="C3" s="6" t="s">
        <v>6</v>
      </c>
    </row>
    <row r="4" spans="1:3" x14ac:dyDescent="0.25">
      <c r="A4" s="5">
        <v>60</v>
      </c>
      <c r="B4" s="3">
        <v>23.84</v>
      </c>
      <c r="C4" s="3">
        <v>24</v>
      </c>
    </row>
    <row r="5" spans="1:3" x14ac:dyDescent="0.25">
      <c r="A5" s="5">
        <v>61</v>
      </c>
      <c r="B5" s="3">
        <v>23.02</v>
      </c>
      <c r="C5" s="3">
        <v>23</v>
      </c>
    </row>
    <row r="6" spans="1:3" x14ac:dyDescent="0.25">
      <c r="A6" s="5">
        <v>62</v>
      </c>
      <c r="B6" s="3">
        <v>22.21</v>
      </c>
      <c r="C6" s="3">
        <v>22</v>
      </c>
    </row>
    <row r="7" spans="1:3" x14ac:dyDescent="0.25">
      <c r="A7" s="5">
        <v>63</v>
      </c>
      <c r="B7" s="3">
        <v>21.4</v>
      </c>
      <c r="C7" s="3">
        <v>21</v>
      </c>
    </row>
    <row r="8" spans="1:3" x14ac:dyDescent="0.25">
      <c r="A8" s="5">
        <v>64</v>
      </c>
      <c r="B8" s="3">
        <v>20.6</v>
      </c>
      <c r="C8" s="3">
        <v>21</v>
      </c>
    </row>
    <row r="9" spans="1:3" x14ac:dyDescent="0.25">
      <c r="A9" s="5">
        <v>65</v>
      </c>
      <c r="B9" s="3">
        <v>19.809999999999999</v>
      </c>
      <c r="C9" s="3">
        <v>20</v>
      </c>
    </row>
    <row r="10" spans="1:3" x14ac:dyDescent="0.25">
      <c r="A10" s="5">
        <v>66</v>
      </c>
      <c r="B10" s="3">
        <v>19.03</v>
      </c>
      <c r="C10" s="3">
        <v>19</v>
      </c>
    </row>
    <row r="11" spans="1:3" x14ac:dyDescent="0.25">
      <c r="A11" s="5">
        <v>67</v>
      </c>
      <c r="B11" s="3">
        <v>18.260000000000002</v>
      </c>
      <c r="C11" s="3">
        <v>18</v>
      </c>
    </row>
    <row r="12" spans="1:3" x14ac:dyDescent="0.25">
      <c r="A12" s="5">
        <v>68</v>
      </c>
      <c r="B12" s="3">
        <v>17.510000000000002</v>
      </c>
      <c r="C12" s="3">
        <v>18</v>
      </c>
    </row>
    <row r="13" spans="1:3" x14ac:dyDescent="0.25">
      <c r="A13" s="5">
        <v>69</v>
      </c>
      <c r="B13" s="3">
        <v>16.77</v>
      </c>
      <c r="C13" s="3">
        <v>17</v>
      </c>
    </row>
    <row r="14" spans="1:3" x14ac:dyDescent="0.25">
      <c r="A14" s="5">
        <v>70</v>
      </c>
      <c r="B14" s="3">
        <v>16.04</v>
      </c>
      <c r="C14" s="3">
        <v>16</v>
      </c>
    </row>
    <row r="15" spans="1:3" x14ac:dyDescent="0.25">
      <c r="A15" s="5">
        <v>71</v>
      </c>
      <c r="B15" s="3">
        <v>15.33</v>
      </c>
      <c r="C15" s="3">
        <v>15</v>
      </c>
    </row>
    <row r="16" spans="1:3" x14ac:dyDescent="0.25">
      <c r="A16" s="5">
        <v>72</v>
      </c>
      <c r="B16" s="3">
        <v>14.64</v>
      </c>
      <c r="C16" s="3">
        <v>15</v>
      </c>
    </row>
    <row r="17" spans="1:3" x14ac:dyDescent="0.25">
      <c r="A17" s="5">
        <v>73</v>
      </c>
      <c r="B17" s="3">
        <v>13.96</v>
      </c>
      <c r="C17" s="3">
        <v>14</v>
      </c>
    </row>
    <row r="18" spans="1:3" x14ac:dyDescent="0.25">
      <c r="A18" s="5">
        <v>74</v>
      </c>
      <c r="B18" s="3">
        <v>13.3</v>
      </c>
      <c r="C18" s="3">
        <v>13</v>
      </c>
    </row>
    <row r="19" spans="1:3" x14ac:dyDescent="0.25">
      <c r="A19" s="5">
        <v>75</v>
      </c>
      <c r="B19" s="3">
        <v>12.66</v>
      </c>
      <c r="C19" s="3">
        <v>13</v>
      </c>
    </row>
    <row r="20" spans="1:3" x14ac:dyDescent="0.25">
      <c r="A20" s="5">
        <v>76</v>
      </c>
      <c r="B20" s="3">
        <v>12.03</v>
      </c>
      <c r="C20" s="3">
        <v>12</v>
      </c>
    </row>
    <row r="21" spans="1:3" x14ac:dyDescent="0.25">
      <c r="A21" s="5">
        <v>77</v>
      </c>
      <c r="B21" s="3">
        <v>11.42</v>
      </c>
      <c r="C21" s="3">
        <v>11</v>
      </c>
    </row>
    <row r="22" spans="1:3" x14ac:dyDescent="0.25">
      <c r="A22" s="5">
        <v>78</v>
      </c>
      <c r="B22" s="3">
        <v>10.83</v>
      </c>
      <c r="C22" s="3">
        <v>11</v>
      </c>
    </row>
    <row r="23" spans="1:3" x14ac:dyDescent="0.25">
      <c r="A23" s="5">
        <v>79</v>
      </c>
      <c r="B23" s="3">
        <v>10.26</v>
      </c>
      <c r="C23" s="3">
        <v>10</v>
      </c>
    </row>
    <row r="24" spans="1:3" x14ac:dyDescent="0.25">
      <c r="A24" s="5">
        <v>80</v>
      </c>
      <c r="B24" s="3">
        <v>9.6999999999999993</v>
      </c>
      <c r="C24" s="3">
        <v>10</v>
      </c>
    </row>
    <row r="25" spans="1:3" x14ac:dyDescent="0.25">
      <c r="A25" s="5">
        <v>81</v>
      </c>
      <c r="B25" s="3">
        <v>9.16</v>
      </c>
      <c r="C25" s="3">
        <v>9</v>
      </c>
    </row>
    <row r="26" spans="1:3" x14ac:dyDescent="0.25">
      <c r="A26" s="5">
        <v>82</v>
      </c>
      <c r="B26" s="3">
        <v>8.64</v>
      </c>
      <c r="C26" s="3">
        <v>9</v>
      </c>
    </row>
    <row r="27" spans="1:3" x14ac:dyDescent="0.25">
      <c r="A27" s="5">
        <v>83</v>
      </c>
      <c r="B27" s="3">
        <v>8.14</v>
      </c>
      <c r="C27" s="3">
        <v>8</v>
      </c>
    </row>
    <row r="28" spans="1:3" x14ac:dyDescent="0.25">
      <c r="A28" s="5">
        <v>84</v>
      </c>
      <c r="B28" s="3">
        <v>7.66</v>
      </c>
      <c r="C28" s="3">
        <v>8</v>
      </c>
    </row>
    <row r="29" spans="1:3" x14ac:dyDescent="0.25">
      <c r="A29" s="5">
        <v>85</v>
      </c>
      <c r="B29" s="3">
        <v>7.19</v>
      </c>
      <c r="C29" s="3">
        <v>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7</vt:i4>
      </vt:variant>
    </vt:vector>
  </HeadingPairs>
  <TitlesOfParts>
    <vt:vector size="9" baseType="lpstr">
      <vt:lpstr>月退休金試算</vt:lpstr>
      <vt:lpstr>平均餘命表</vt:lpstr>
      <vt:lpstr>月領退休金</vt:lpstr>
      <vt:lpstr>平均餘命</vt:lpstr>
      <vt:lpstr>申請退休年齡</vt:lpstr>
      <vt:lpstr>名目利率</vt:lpstr>
      <vt:lpstr>收益率</vt:lpstr>
      <vt:lpstr>退休專戶餘額</vt:lpstr>
      <vt:lpstr>總金額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2015-11-07T14:34:22Z</dcterms:created>
  <dcterms:modified xsi:type="dcterms:W3CDTF">2015-11-08T12:49:36Z</dcterms:modified>
</cp:coreProperties>
</file>