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144" windowWidth="15756" windowHeight="6108"/>
  </bookViews>
  <sheets>
    <sheet name="遺屬需求法" sheetId="1" r:id="rId1"/>
  </sheets>
  <definedNames>
    <definedName name="投資報酬率">遺屬需求法!$B$2</definedName>
    <definedName name="通貨膨漲率">遺屬需求法!$B$1</definedName>
  </definedNames>
  <calcPr calcId="125725"/>
</workbook>
</file>

<file path=xl/calcChain.xml><?xml version="1.0" encoding="utf-8"?>
<calcChain xmlns="http://schemas.openxmlformats.org/spreadsheetml/2006/main">
  <c r="D8" i="1"/>
  <c r="B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D9" l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D32" s="1"/>
  <c r="D13" l="1"/>
  <c r="D17"/>
  <c r="D21"/>
  <c r="D25"/>
  <c r="D29"/>
  <c r="D12"/>
  <c r="D16"/>
  <c r="D20"/>
  <c r="D24"/>
  <c r="D28"/>
  <c r="D10"/>
  <c r="D14"/>
  <c r="D18"/>
  <c r="D22"/>
  <c r="D26"/>
  <c r="D30"/>
  <c r="D11"/>
  <c r="D15"/>
  <c r="D19"/>
  <c r="D23"/>
  <c r="D27"/>
  <c r="D31"/>
  <c r="B3" l="1"/>
</calcChain>
</file>

<file path=xl/sharedStrings.xml><?xml version="1.0" encoding="utf-8"?>
<sst xmlns="http://schemas.openxmlformats.org/spreadsheetml/2006/main" count="14" uniqueCount="14">
  <si>
    <t>備註</t>
    <phoneticPr fontId="3" type="noConversion"/>
  </si>
  <si>
    <t>小學</t>
    <phoneticPr fontId="3" type="noConversion"/>
  </si>
  <si>
    <t>國中</t>
    <phoneticPr fontId="3" type="noConversion"/>
  </si>
  <si>
    <t>高中</t>
    <phoneticPr fontId="3" type="noConversion"/>
  </si>
  <si>
    <t>大一</t>
    <phoneticPr fontId="3" type="noConversion"/>
  </si>
  <si>
    <t>研一</t>
    <phoneticPr fontId="3" type="noConversion"/>
  </si>
  <si>
    <t>研二</t>
    <phoneticPr fontId="3" type="noConversion"/>
  </si>
  <si>
    <t>小孩年齡</t>
    <phoneticPr fontId="3" type="noConversion"/>
  </si>
  <si>
    <t>生活費
(現值)</t>
    <phoneticPr fontId="3" type="noConversion"/>
  </si>
  <si>
    <t>教育費
(現值)</t>
    <phoneticPr fontId="3" type="noConversion"/>
  </si>
  <si>
    <t>需求金額
(未來值)</t>
    <phoneticPr fontId="3" type="noConversion"/>
  </si>
  <si>
    <t>通貨膨漲率</t>
    <phoneticPr fontId="3" type="noConversion"/>
  </si>
  <si>
    <t>投資報酬率</t>
    <phoneticPr fontId="3" type="noConversion"/>
  </si>
  <si>
    <t>保險金額</t>
    <phoneticPr fontId="3" type="noConversion"/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</si>
</sst>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43" formatCode="_-* #,##0.00_-;\-* #,##0.00_-;_-* &quot;-&quot;??_-;_-@_-"/>
    <numFmt numFmtId="176" formatCode="0.0%"/>
    <numFmt numFmtId="177" formatCode="#,##0_ ;[Red]\-#,##0\ "/>
  </numFmts>
  <fonts count="4">
    <font>
      <sz val="11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1"/>
      <color theme="0"/>
      <name val="微軟正黑體"/>
      <family val="2"/>
      <charset val="136"/>
    </font>
    <font>
      <sz val="9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7" fontId="0" fillId="0" borderId="0" xfId="1" applyNumberFormat="1" applyFo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6" fontId="2" fillId="3" borderId="1" xfId="0" applyNumberFormat="1" applyFont="1" applyFill="1" applyBorder="1" applyAlignment="1">
      <alignment horizontal="center" vertical="center"/>
    </xf>
    <xf numFmtId="10" fontId="0" fillId="2" borderId="1" xfId="0" applyNumberFormat="1" applyFill="1" applyBorder="1">
      <alignment vertical="center"/>
    </xf>
    <xf numFmtId="177" fontId="0" fillId="4" borderId="0" xfId="0" applyNumberFormat="1" applyFill="1">
      <alignment vertical="center"/>
    </xf>
    <xf numFmtId="176" fontId="0" fillId="2" borderId="1" xfId="0" applyNumberFormat="1" applyFill="1" applyBorder="1">
      <alignment vertical="center"/>
    </xf>
  </cellXfs>
  <cellStyles count="2">
    <cellStyle name="一般" xfId="0" builtinId="0"/>
    <cellStyle name="千分位" xfId="1" builtinId="3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scheme val="none"/>
      </font>
      <numFmt numFmtId="177" formatCode="#,##0_ ;[Red]\-#,##0\ "/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scheme val="none"/>
      </font>
      <numFmt numFmtId="17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scheme val="none"/>
      </font>
      <numFmt numFmtId="177" formatCode="#,##0_ ;[Red]\-#,##0\ "/>
    </dxf>
    <dxf>
      <numFmt numFmtId="177" formatCode="#,##0_ ;[Red]\-#,##0\ "/>
    </dxf>
    <dxf>
      <alignment horizontal="center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軟正黑體"/>
        <scheme val="none"/>
      </font>
    </dxf>
    <dxf>
      <alignment horizontal="center" vertical="center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style val="34"/>
  <c:chart>
    <c:title>
      <c:tx>
        <c:rich>
          <a:bodyPr/>
          <a:lstStyle/>
          <a:p>
            <a:pPr>
              <a:defRPr>
                <a:latin typeface="微軟正黑體" pitchFamily="34" charset="-120"/>
                <a:ea typeface="微軟正黑體" pitchFamily="34" charset="-120"/>
              </a:defRPr>
            </a:pPr>
            <a:r>
              <a:rPr lang="zh-TW">
                <a:latin typeface="微軟正黑體" pitchFamily="34" charset="-120"/>
                <a:ea typeface="微軟正黑體" pitchFamily="34" charset="-120"/>
              </a:rPr>
              <a:t>需求金額</a:t>
            </a:r>
            <a:endParaRPr lang="en-US">
              <a:latin typeface="微軟正黑體" pitchFamily="34" charset="-120"/>
              <a:ea typeface="微軟正黑體" pitchFamily="34" charset="-120"/>
            </a:endParaRPr>
          </a:p>
        </c:rich>
      </c:tx>
      <c:layout>
        <c:manualLayout>
          <c:xMode val="edge"/>
          <c:yMode val="edge"/>
          <c:x val="0.37590266841644793"/>
          <c:y val="0"/>
        </c:manualLayout>
      </c:layout>
    </c:title>
    <c:plotArea>
      <c:layout>
        <c:manualLayout>
          <c:layoutTarget val="inner"/>
          <c:xMode val="edge"/>
          <c:yMode val="edge"/>
          <c:x val="0.16254396325459319"/>
          <c:y val="0.14596092155147272"/>
          <c:w val="0.80690048118985125"/>
          <c:h val="0.66398512685914268"/>
        </c:manualLayout>
      </c:layout>
      <c:barChart>
        <c:barDir val="col"/>
        <c:grouping val="clustered"/>
        <c:ser>
          <c:idx val="0"/>
          <c:order val="0"/>
          <c:tx>
            <c:strRef>
              <c:f>遺屬需求法!$D$7</c:f>
              <c:strCache>
                <c:ptCount val="1"/>
                <c:pt idx="0">
                  <c:v>需求金額
(未來值)</c:v>
                </c:pt>
              </c:strCache>
            </c:strRef>
          </c:tx>
          <c:cat>
            <c:numRef>
              <c:f>遺屬需求法!$A$8:$A$32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</c:numCache>
            </c:numRef>
          </c:cat>
          <c:val>
            <c:numRef>
              <c:f>遺屬需求法!$D$8:$D$32</c:f>
              <c:numCache>
                <c:formatCode>#,##0_ ;[Red]\-#,##0\ </c:formatCode>
                <c:ptCount val="25"/>
                <c:pt idx="0">
                  <c:v>480000</c:v>
                </c:pt>
                <c:pt idx="1">
                  <c:v>489600</c:v>
                </c:pt>
                <c:pt idx="2">
                  <c:v>499392</c:v>
                </c:pt>
                <c:pt idx="3">
                  <c:v>509379.83999999997</c:v>
                </c:pt>
                <c:pt idx="4">
                  <c:v>519567.43679999997</c:v>
                </c:pt>
                <c:pt idx="5">
                  <c:v>529958.78553600004</c:v>
                </c:pt>
                <c:pt idx="6">
                  <c:v>540557.96124672005</c:v>
                </c:pt>
                <c:pt idx="7">
                  <c:v>551369.12047165434</c:v>
                </c:pt>
                <c:pt idx="8">
                  <c:v>562396.50288108748</c:v>
                </c:pt>
                <c:pt idx="9">
                  <c:v>573644.43293870916</c:v>
                </c:pt>
                <c:pt idx="10">
                  <c:v>585117.32159748336</c:v>
                </c:pt>
                <c:pt idx="11">
                  <c:v>596819.668029433</c:v>
                </c:pt>
                <c:pt idx="12">
                  <c:v>608756.0613900217</c:v>
                </c:pt>
                <c:pt idx="13">
                  <c:v>620931.18261782208</c:v>
                </c:pt>
                <c:pt idx="14">
                  <c:v>633349.80627017864</c:v>
                </c:pt>
                <c:pt idx="15">
                  <c:v>646016.80239558208</c:v>
                </c:pt>
                <c:pt idx="16">
                  <c:v>658937.13844349375</c:v>
                </c:pt>
                <c:pt idx="17">
                  <c:v>1092188.3069700911</c:v>
                </c:pt>
                <c:pt idx="18">
                  <c:v>1114032.0731094927</c:v>
                </c:pt>
                <c:pt idx="19">
                  <c:v>1573356.0663300219</c:v>
                </c:pt>
                <c:pt idx="20">
                  <c:v>1604823.1876566226</c:v>
                </c:pt>
                <c:pt idx="21">
                  <c:v>1636919.651409755</c:v>
                </c:pt>
                <c:pt idx="22">
                  <c:v>1669658.04443795</c:v>
                </c:pt>
                <c:pt idx="23">
                  <c:v>1229981.4260692897</c:v>
                </c:pt>
                <c:pt idx="24">
                  <c:v>1254581.0545906755</c:v>
                </c:pt>
              </c:numCache>
            </c:numRef>
          </c:val>
        </c:ser>
        <c:axId val="61424000"/>
        <c:axId val="61425536"/>
      </c:barChart>
      <c:catAx>
        <c:axId val="61424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latin typeface="微軟正黑體" pitchFamily="34" charset="-120"/>
                    <a:ea typeface="微軟正黑體" pitchFamily="34" charset="-120"/>
                  </a:defRPr>
                </a:pPr>
                <a:r>
                  <a:rPr lang="zh-TW" altLang="en-US">
                    <a:latin typeface="微軟正黑體" pitchFamily="34" charset="-120"/>
                    <a:ea typeface="微軟正黑體" pitchFamily="34" charset="-120"/>
                  </a:rPr>
                  <a:t>小孩年齡</a:t>
                </a:r>
              </a:p>
            </c:rich>
          </c:tx>
          <c:layout/>
        </c:title>
        <c:numFmt formatCode="General" sourceLinked="1"/>
        <c:tickLblPos val="nextTo"/>
        <c:crossAx val="61425536"/>
        <c:crosses val="autoZero"/>
        <c:auto val="1"/>
        <c:lblAlgn val="ctr"/>
        <c:lblOffset val="100"/>
      </c:catAx>
      <c:valAx>
        <c:axId val="61425536"/>
        <c:scaling>
          <c:orientation val="minMax"/>
        </c:scaling>
        <c:axPos val="l"/>
        <c:majorGridlines/>
        <c:numFmt formatCode="#,##0_ ;[Red]\-#,##0\ " sourceLinked="1"/>
        <c:tickLblPos val="nextTo"/>
        <c:crossAx val="6142400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hyperlink" Target="http://www.masterhsiao.com.tw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6</xdr:row>
      <xdr:rowOff>60960</xdr:rowOff>
    </xdr:from>
    <xdr:to>
      <xdr:col>12</xdr:col>
      <xdr:colOff>22860</xdr:colOff>
      <xdr:row>20</xdr:row>
      <xdr:rowOff>60960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1</xdr:row>
      <xdr:rowOff>160020</xdr:rowOff>
    </xdr:from>
    <xdr:to>
      <xdr:col>2</xdr:col>
      <xdr:colOff>419100</xdr:colOff>
      <xdr:row>2</xdr:row>
      <xdr:rowOff>114300</xdr:rowOff>
    </xdr:to>
    <xdr:cxnSp macro="">
      <xdr:nvCxnSpPr>
        <xdr:cNvPr id="4" name="直線單箭頭接點 3"/>
        <xdr:cNvCxnSpPr/>
      </xdr:nvCxnSpPr>
      <xdr:spPr>
        <a:xfrm flipH="1">
          <a:off x="1897380" y="342900"/>
          <a:ext cx="373380" cy="137160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480060</xdr:colOff>
      <xdr:row>0</xdr:row>
      <xdr:rowOff>7620</xdr:rowOff>
    </xdr:from>
    <xdr:to>
      <xdr:col>5</xdr:col>
      <xdr:colOff>129540</xdr:colOff>
      <xdr:row>5</xdr:row>
      <xdr:rowOff>22860</xdr:rowOff>
    </xdr:to>
    <xdr:pic>
      <xdr:nvPicPr>
        <xdr:cNvPr id="5" name="圖片 4" descr="怪老子理財3.gif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31720" y="7620"/>
          <a:ext cx="2179320" cy="9296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表格1" displayName="表格1" ref="A7:E32" totalsRowShown="0" headerRowDxfId="6" dataDxfId="5" dataCellStyle="千分位">
  <tableColumns count="5">
    <tableColumn id="1" name="小孩年齡" dataDxfId="4">
      <calculatedColumnFormula>A7+1</calculatedColumnFormula>
    </tableColumn>
    <tableColumn id="2" name="生活費_x000a_(現值)" dataDxfId="3">
      <calculatedColumnFormula>B7</calculatedColumnFormula>
    </tableColumn>
    <tableColumn id="3" name="教育費_x000a_(現值)" dataDxfId="2" dataCellStyle="千分位"/>
    <tableColumn id="4" name="需求金額_x000a_(未來值)" dataDxfId="1" dataCellStyle="千分位">
      <calculatedColumnFormula>FV(通貨膨漲率,A8-$A$8,0,-(B8+C8))</calculatedColumnFormula>
    </tableColumn>
    <tableColumn id="6" name="備註" dataDxfId="0" dataCellStyle="千分位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showGridLines="0" tabSelected="1" zoomScaleNormal="100" workbookViewId="0">
      <selection activeCell="B3" sqref="B3"/>
    </sheetView>
  </sheetViews>
  <sheetFormatPr defaultRowHeight="14.4"/>
  <cols>
    <col min="1" max="1" width="10.3984375" style="4" bestFit="1" customWidth="1"/>
    <col min="2" max="2" width="13.8984375" bestFit="1" customWidth="1"/>
    <col min="3" max="3" width="9.19921875" customWidth="1"/>
    <col min="4" max="4" width="10.8984375" customWidth="1"/>
    <col min="5" max="5" width="13.09765625" customWidth="1"/>
  </cols>
  <sheetData>
    <row r="1" spans="1:5">
      <c r="A1" s="6" t="s">
        <v>11</v>
      </c>
      <c r="B1" s="7">
        <v>0.02</v>
      </c>
    </row>
    <row r="2" spans="1:5">
      <c r="A2" s="6" t="s">
        <v>12</v>
      </c>
      <c r="B2" s="9">
        <v>0.05</v>
      </c>
    </row>
    <row r="3" spans="1:5">
      <c r="A3" s="6" t="s">
        <v>13</v>
      </c>
      <c r="B3" s="8">
        <f>NPV(投資報酬率,表格1[需求金額
(未來值)])</f>
        <v>10144008.971104579</v>
      </c>
    </row>
    <row r="4" spans="1:5">
      <c r="A4"/>
    </row>
    <row r="5" spans="1:5">
      <c r="A5"/>
    </row>
    <row r="7" spans="1:5" ht="28.8">
      <c r="A7" s="3" t="s">
        <v>7</v>
      </c>
      <c r="B7" s="3" t="s">
        <v>8</v>
      </c>
      <c r="C7" s="3" t="s">
        <v>9</v>
      </c>
      <c r="D7" s="3" t="s">
        <v>10</v>
      </c>
      <c r="E7" s="3" t="s">
        <v>0</v>
      </c>
    </row>
    <row r="8" spans="1:5">
      <c r="A8" s="4">
        <v>3</v>
      </c>
      <c r="B8" s="1">
        <v>480000</v>
      </c>
      <c r="C8" s="1"/>
      <c r="D8" s="1">
        <f t="shared" ref="D8:D32" si="0">FV(通貨膨漲率,A8-$A$8,0,-(B8+C8))</f>
        <v>480000</v>
      </c>
      <c r="E8" s="5"/>
    </row>
    <row r="9" spans="1:5">
      <c r="A9" s="4">
        <f>A8+1</f>
        <v>4</v>
      </c>
      <c r="B9" s="2">
        <f>B8</f>
        <v>480000</v>
      </c>
      <c r="C9" s="1"/>
      <c r="D9" s="1">
        <f t="shared" si="0"/>
        <v>489600</v>
      </c>
      <c r="E9" s="5"/>
    </row>
    <row r="10" spans="1:5">
      <c r="A10" s="4">
        <f t="shared" ref="A10:A32" si="1">A9+1</f>
        <v>5</v>
      </c>
      <c r="B10" s="2">
        <f t="shared" ref="B10:B32" si="2">B9</f>
        <v>480000</v>
      </c>
      <c r="C10" s="1"/>
      <c r="D10" s="1">
        <f t="shared" si="0"/>
        <v>499392</v>
      </c>
      <c r="E10" s="5"/>
    </row>
    <row r="11" spans="1:5">
      <c r="A11" s="4">
        <f t="shared" si="1"/>
        <v>6</v>
      </c>
      <c r="B11" s="2">
        <f t="shared" si="2"/>
        <v>480000</v>
      </c>
      <c r="C11" s="1"/>
      <c r="D11" s="1">
        <f t="shared" si="0"/>
        <v>509379.83999999997</v>
      </c>
      <c r="E11" s="5"/>
    </row>
    <row r="12" spans="1:5">
      <c r="A12" s="4">
        <f t="shared" si="1"/>
        <v>7</v>
      </c>
      <c r="B12" s="2">
        <f t="shared" si="2"/>
        <v>480000</v>
      </c>
      <c r="C12" s="1"/>
      <c r="D12" s="1">
        <f t="shared" si="0"/>
        <v>519567.43679999997</v>
      </c>
      <c r="E12" s="5" t="s">
        <v>1</v>
      </c>
    </row>
    <row r="13" spans="1:5">
      <c r="A13" s="4">
        <f t="shared" si="1"/>
        <v>8</v>
      </c>
      <c r="B13" s="2">
        <f t="shared" si="2"/>
        <v>480000</v>
      </c>
      <c r="C13" s="1"/>
      <c r="D13" s="1">
        <f t="shared" si="0"/>
        <v>529958.78553600004</v>
      </c>
      <c r="E13" s="5"/>
    </row>
    <row r="14" spans="1:5">
      <c r="A14" s="4">
        <f t="shared" si="1"/>
        <v>9</v>
      </c>
      <c r="B14" s="2">
        <f t="shared" si="2"/>
        <v>480000</v>
      </c>
      <c r="C14" s="1"/>
      <c r="D14" s="1">
        <f t="shared" si="0"/>
        <v>540557.96124672005</v>
      </c>
      <c r="E14" s="5"/>
    </row>
    <row r="15" spans="1:5">
      <c r="A15" s="4">
        <f t="shared" si="1"/>
        <v>10</v>
      </c>
      <c r="B15" s="2">
        <f t="shared" si="2"/>
        <v>480000</v>
      </c>
      <c r="C15" s="1"/>
      <c r="D15" s="1">
        <f t="shared" si="0"/>
        <v>551369.12047165434</v>
      </c>
      <c r="E15" s="5"/>
    </row>
    <row r="16" spans="1:5">
      <c r="A16" s="4">
        <f t="shared" si="1"/>
        <v>11</v>
      </c>
      <c r="B16" s="2">
        <f t="shared" si="2"/>
        <v>480000</v>
      </c>
      <c r="C16" s="1"/>
      <c r="D16" s="1">
        <f t="shared" si="0"/>
        <v>562396.50288108748</v>
      </c>
      <c r="E16" s="5"/>
    </row>
    <row r="17" spans="1:5">
      <c r="A17" s="4">
        <f t="shared" si="1"/>
        <v>12</v>
      </c>
      <c r="B17" s="2">
        <f t="shared" si="2"/>
        <v>480000</v>
      </c>
      <c r="C17" s="1"/>
      <c r="D17" s="1">
        <f t="shared" si="0"/>
        <v>573644.43293870916</v>
      </c>
      <c r="E17" s="5"/>
    </row>
    <row r="18" spans="1:5">
      <c r="A18" s="4">
        <f t="shared" si="1"/>
        <v>13</v>
      </c>
      <c r="B18" s="2">
        <f t="shared" si="2"/>
        <v>480000</v>
      </c>
      <c r="C18" s="1"/>
      <c r="D18" s="1">
        <f t="shared" si="0"/>
        <v>585117.32159748336</v>
      </c>
      <c r="E18" s="5"/>
    </row>
    <row r="19" spans="1:5">
      <c r="A19" s="4">
        <f t="shared" si="1"/>
        <v>14</v>
      </c>
      <c r="B19" s="2">
        <f t="shared" si="2"/>
        <v>480000</v>
      </c>
      <c r="C19" s="1"/>
      <c r="D19" s="1">
        <f t="shared" si="0"/>
        <v>596819.668029433</v>
      </c>
      <c r="E19" s="5" t="s">
        <v>2</v>
      </c>
    </row>
    <row r="20" spans="1:5">
      <c r="A20" s="4">
        <f t="shared" si="1"/>
        <v>15</v>
      </c>
      <c r="B20" s="2">
        <f t="shared" si="2"/>
        <v>480000</v>
      </c>
      <c r="C20" s="1"/>
      <c r="D20" s="1">
        <f t="shared" si="0"/>
        <v>608756.0613900217</v>
      </c>
      <c r="E20" s="5"/>
    </row>
    <row r="21" spans="1:5">
      <c r="A21" s="4">
        <f t="shared" si="1"/>
        <v>16</v>
      </c>
      <c r="B21" s="2">
        <f t="shared" si="2"/>
        <v>480000</v>
      </c>
      <c r="C21" s="1"/>
      <c r="D21" s="1">
        <f t="shared" si="0"/>
        <v>620931.18261782208</v>
      </c>
      <c r="E21" s="5"/>
    </row>
    <row r="22" spans="1:5">
      <c r="A22" s="4">
        <f t="shared" si="1"/>
        <v>17</v>
      </c>
      <c r="B22" s="2">
        <f t="shared" si="2"/>
        <v>480000</v>
      </c>
      <c r="C22" s="1"/>
      <c r="D22" s="1">
        <f t="shared" si="0"/>
        <v>633349.80627017864</v>
      </c>
      <c r="E22" s="5" t="s">
        <v>3</v>
      </c>
    </row>
    <row r="23" spans="1:5">
      <c r="A23" s="4">
        <f t="shared" si="1"/>
        <v>18</v>
      </c>
      <c r="B23" s="2">
        <f t="shared" si="2"/>
        <v>480000</v>
      </c>
      <c r="C23" s="1"/>
      <c r="D23" s="1">
        <f t="shared" si="0"/>
        <v>646016.80239558208</v>
      </c>
      <c r="E23" s="5"/>
    </row>
    <row r="24" spans="1:5">
      <c r="A24" s="4">
        <f t="shared" si="1"/>
        <v>19</v>
      </c>
      <c r="B24" s="2">
        <f t="shared" si="2"/>
        <v>480000</v>
      </c>
      <c r="C24" s="1"/>
      <c r="D24" s="1">
        <f t="shared" si="0"/>
        <v>658937.13844349375</v>
      </c>
      <c r="E24" s="5"/>
    </row>
    <row r="25" spans="1:5">
      <c r="A25" s="4">
        <f t="shared" si="1"/>
        <v>20</v>
      </c>
      <c r="B25" s="2">
        <f t="shared" si="2"/>
        <v>480000</v>
      </c>
      <c r="C25" s="1">
        <v>300000</v>
      </c>
      <c r="D25" s="1">
        <f t="shared" si="0"/>
        <v>1092188.3069700911</v>
      </c>
      <c r="E25" s="5" t="s">
        <v>4</v>
      </c>
    </row>
    <row r="26" spans="1:5">
      <c r="A26" s="4">
        <f t="shared" si="1"/>
        <v>21</v>
      </c>
      <c r="B26" s="2">
        <f t="shared" si="2"/>
        <v>480000</v>
      </c>
      <c r="C26" s="1">
        <v>300000</v>
      </c>
      <c r="D26" s="1">
        <f t="shared" si="0"/>
        <v>1114032.0731094927</v>
      </c>
      <c r="E26" s="5"/>
    </row>
    <row r="27" spans="1:5">
      <c r="A27" s="4">
        <f t="shared" si="1"/>
        <v>22</v>
      </c>
      <c r="B27" s="2">
        <f t="shared" si="2"/>
        <v>480000</v>
      </c>
      <c r="C27" s="1">
        <v>600000</v>
      </c>
      <c r="D27" s="1">
        <f t="shared" si="0"/>
        <v>1573356.0663300219</v>
      </c>
      <c r="E27" s="5"/>
    </row>
    <row r="28" spans="1:5">
      <c r="A28" s="4">
        <f t="shared" si="1"/>
        <v>23</v>
      </c>
      <c r="B28" s="2">
        <f t="shared" si="2"/>
        <v>480000</v>
      </c>
      <c r="C28" s="1">
        <v>600000</v>
      </c>
      <c r="D28" s="1">
        <f t="shared" si="0"/>
        <v>1604823.1876566226</v>
      </c>
      <c r="E28" s="5"/>
    </row>
    <row r="29" spans="1:5">
      <c r="A29" s="4">
        <f t="shared" si="1"/>
        <v>24</v>
      </c>
      <c r="B29" s="2">
        <f t="shared" si="2"/>
        <v>480000</v>
      </c>
      <c r="C29" s="1">
        <v>600000</v>
      </c>
      <c r="D29" s="1">
        <f t="shared" si="0"/>
        <v>1636919.651409755</v>
      </c>
      <c r="E29" s="5" t="s">
        <v>5</v>
      </c>
    </row>
    <row r="30" spans="1:5">
      <c r="A30" s="4">
        <f t="shared" si="1"/>
        <v>25</v>
      </c>
      <c r="B30" s="2">
        <f t="shared" si="2"/>
        <v>480000</v>
      </c>
      <c r="C30" s="1">
        <v>600000</v>
      </c>
      <c r="D30" s="1">
        <f t="shared" si="0"/>
        <v>1669658.04443795</v>
      </c>
      <c r="E30" s="5" t="s">
        <v>6</v>
      </c>
    </row>
    <row r="31" spans="1:5">
      <c r="A31" s="4">
        <f t="shared" si="1"/>
        <v>26</v>
      </c>
      <c r="B31" s="2">
        <f t="shared" si="2"/>
        <v>480000</v>
      </c>
      <c r="C31" s="1">
        <v>300000</v>
      </c>
      <c r="D31" s="1">
        <f t="shared" si="0"/>
        <v>1229981.4260692897</v>
      </c>
      <c r="E31" s="5"/>
    </row>
    <row r="32" spans="1:5">
      <c r="A32" s="4">
        <f t="shared" si="1"/>
        <v>27</v>
      </c>
      <c r="B32" s="2">
        <f t="shared" si="2"/>
        <v>480000</v>
      </c>
      <c r="C32" s="1">
        <v>300000</v>
      </c>
      <c r="D32" s="1">
        <f t="shared" si="0"/>
        <v>1254581.0545906755</v>
      </c>
      <c r="E32" s="5"/>
    </row>
  </sheetData>
  <phoneticPr fontId="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遺屬需求法</vt:lpstr>
      <vt:lpstr>投資報酬率</vt:lpstr>
      <vt:lpstr>通貨膨漲率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怪老子</dc:creator>
  <cp:lastModifiedBy>怪老子</cp:lastModifiedBy>
  <dcterms:created xsi:type="dcterms:W3CDTF">2012-12-13T05:13:18Z</dcterms:created>
  <dcterms:modified xsi:type="dcterms:W3CDTF">2012-12-14T02:30:42Z</dcterms:modified>
</cp:coreProperties>
</file>